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600" windowHeight="8640" activeTab="3"/>
  </bookViews>
  <sheets>
    <sheet name="DATA" sheetId="1" r:id="rId1"/>
    <sheet name="NS" sheetId="2" r:id="rId2"/>
    <sheet name="PS" sheetId="3" r:id="rId3"/>
    <sheet name="DS" sheetId="4" r:id="rId4"/>
    <sheet name="Sheet2" sheetId="5" r:id="rId5"/>
    <sheet name="Sheet3" sheetId="6" r:id="rId6"/>
  </sheets>
  <calcPr calcId="125725"/>
</workbook>
</file>

<file path=xl/calcChain.xml><?xml version="1.0" encoding="utf-8"?>
<calcChain xmlns="http://schemas.openxmlformats.org/spreadsheetml/2006/main">
  <c r="C18" i="1"/>
  <c r="C16"/>
  <c r="B24" i="4"/>
  <c r="D14"/>
  <c r="B14"/>
  <c r="E13"/>
  <c r="F13" s="1"/>
  <c r="F12"/>
  <c r="E12"/>
  <c r="E11"/>
  <c r="F11" s="1"/>
  <c r="F10"/>
  <c r="E10"/>
  <c r="E9"/>
  <c r="F9" s="1"/>
  <c r="F8"/>
  <c r="E8"/>
  <c r="E7"/>
  <c r="F7" s="1"/>
  <c r="F6"/>
  <c r="E6"/>
  <c r="E5"/>
  <c r="F5" s="1"/>
  <c r="F4"/>
  <c r="E4"/>
  <c r="E14" s="1"/>
  <c r="D14" i="3"/>
  <c r="B14"/>
  <c r="E13"/>
  <c r="F13" s="1"/>
  <c r="E12"/>
  <c r="F12" s="1"/>
  <c r="E11"/>
  <c r="F11" s="1"/>
  <c r="E10"/>
  <c r="F10" s="1"/>
  <c r="E9"/>
  <c r="F9" s="1"/>
  <c r="E8"/>
  <c r="F8" s="1"/>
  <c r="E7"/>
  <c r="F7" s="1"/>
  <c r="E6"/>
  <c r="F6" s="1"/>
  <c r="E5"/>
  <c r="F5" s="1"/>
  <c r="E4"/>
  <c r="C14" i="2"/>
  <c r="B14"/>
  <c r="D13"/>
  <c r="E13" s="1"/>
  <c r="D12"/>
  <c r="E12" s="1"/>
  <c r="D11"/>
  <c r="E11" s="1"/>
  <c r="D10"/>
  <c r="E10" s="1"/>
  <c r="D9"/>
  <c r="E9" s="1"/>
  <c r="D8"/>
  <c r="E8" s="1"/>
  <c r="D7"/>
  <c r="E7" s="1"/>
  <c r="D6"/>
  <c r="E6" s="1"/>
  <c r="D5"/>
  <c r="E5" s="1"/>
  <c r="D4"/>
  <c r="E14" i="1"/>
  <c r="D14"/>
  <c r="C14"/>
  <c r="B14"/>
  <c r="B20" i="4" l="1"/>
  <c r="F14"/>
  <c r="D14" i="2"/>
  <c r="E14" i="3"/>
  <c r="F4"/>
  <c r="F14" s="1"/>
  <c r="E4" i="2"/>
  <c r="E14" s="1"/>
</calcChain>
</file>

<file path=xl/sharedStrings.xml><?xml version="1.0" encoding="utf-8"?>
<sst xmlns="http://schemas.openxmlformats.org/spreadsheetml/2006/main" count="87" uniqueCount="41">
  <si>
    <t>Sektor</t>
  </si>
  <si>
    <t>Pertanian</t>
  </si>
  <si>
    <t>Penggalian</t>
  </si>
  <si>
    <t>Industri</t>
  </si>
  <si>
    <t>Listrik, gas, air</t>
  </si>
  <si>
    <t>Bangunan</t>
  </si>
  <si>
    <t>Perdagangan</t>
  </si>
  <si>
    <t>Pengangkutan &amp; komunikasi</t>
  </si>
  <si>
    <t>Keuangan/jasa perusahaan</t>
  </si>
  <si>
    <t>Jasa sosial/ perorangan</t>
  </si>
  <si>
    <t>Lainnya</t>
  </si>
  <si>
    <t>Jumlah</t>
  </si>
  <si>
    <r>
      <t>E</t>
    </r>
    <r>
      <rPr>
        <vertAlign val="subscript"/>
        <sz val="14"/>
        <color theme="1"/>
        <rFont val="Arial Black"/>
        <family val="2"/>
      </rPr>
      <t>r,i,t-n</t>
    </r>
  </si>
  <si>
    <r>
      <t>E</t>
    </r>
    <r>
      <rPr>
        <vertAlign val="subscript"/>
        <sz val="14"/>
        <color theme="1"/>
        <rFont val="Arial Black"/>
        <family val="2"/>
      </rPr>
      <t>r,i,t</t>
    </r>
  </si>
  <si>
    <t>JABAR</t>
  </si>
  <si>
    <t>( c )</t>
  </si>
  <si>
    <t>National Share</t>
  </si>
  <si>
    <t>(a)</t>
  </si>
  <si>
    <t>(b)</t>
  </si>
  <si>
    <t>(a) X (b)</t>
  </si>
  <si>
    <t>c - a</t>
  </si>
  <si>
    <r>
      <t>E</t>
    </r>
    <r>
      <rPr>
        <vertAlign val="subscript"/>
        <sz val="14"/>
        <color theme="1"/>
        <rFont val="Arial Black"/>
        <family val="2"/>
      </rPr>
      <t>N,t</t>
    </r>
    <r>
      <rPr>
        <sz val="14"/>
        <color theme="1"/>
        <rFont val="Arial Black"/>
        <family val="2"/>
      </rPr>
      <t>/E</t>
    </r>
    <r>
      <rPr>
        <vertAlign val="subscript"/>
        <sz val="14"/>
        <color theme="1"/>
        <rFont val="Arial Black"/>
        <family val="2"/>
      </rPr>
      <t>N,t-n</t>
    </r>
  </si>
  <si>
    <t>(d)</t>
  </si>
  <si>
    <t>(c )</t>
  </si>
  <si>
    <t>(b) - ( c)</t>
  </si>
  <si>
    <t>a x d</t>
  </si>
  <si>
    <r>
      <t>E</t>
    </r>
    <r>
      <rPr>
        <vertAlign val="subscript"/>
        <sz val="14"/>
        <color theme="1"/>
        <rFont val="Arial Black"/>
        <family val="2"/>
      </rPr>
      <t xml:space="preserve">N,I,t </t>
    </r>
    <r>
      <rPr>
        <sz val="14"/>
        <color theme="1"/>
        <rFont val="Arial Black"/>
        <family val="2"/>
      </rPr>
      <t>/E</t>
    </r>
    <r>
      <rPr>
        <vertAlign val="subscript"/>
        <sz val="14"/>
        <color theme="1"/>
        <rFont val="Arial Black"/>
        <family val="2"/>
      </rPr>
      <t>N,I,t-n</t>
    </r>
  </si>
  <si>
    <r>
      <t>E</t>
    </r>
    <r>
      <rPr>
        <vertAlign val="subscript"/>
        <sz val="14"/>
        <color theme="1"/>
        <rFont val="Arial Black"/>
        <family val="2"/>
      </rPr>
      <t xml:space="preserve">N,t </t>
    </r>
    <r>
      <rPr>
        <sz val="14"/>
        <color theme="1"/>
        <rFont val="Arial Black"/>
        <family val="2"/>
      </rPr>
      <t>/E</t>
    </r>
    <r>
      <rPr>
        <vertAlign val="subscript"/>
        <sz val="14"/>
        <color theme="1"/>
        <rFont val="Arial Black"/>
        <family val="2"/>
      </rPr>
      <t>N,t-n</t>
    </r>
  </si>
  <si>
    <t>D shift</t>
  </si>
  <si>
    <t>(b) X ( c )</t>
  </si>
  <si>
    <t>(a) - (d)</t>
  </si>
  <si>
    <t>Total Prop Shift</t>
  </si>
  <si>
    <t>Total Dif Shift</t>
  </si>
  <si>
    <t>Total Pertambahan lap kerja Kab Bdg</t>
  </si>
  <si>
    <r>
      <t>E</t>
    </r>
    <r>
      <rPr>
        <vertAlign val="subscript"/>
        <sz val="14"/>
        <color theme="1"/>
        <rFont val="Arial Black"/>
        <family val="2"/>
      </rPr>
      <t xml:space="preserve">N,i,t </t>
    </r>
    <r>
      <rPr>
        <sz val="14"/>
        <color theme="1"/>
        <rFont val="Arial Black"/>
        <family val="2"/>
      </rPr>
      <t>/E</t>
    </r>
    <r>
      <rPr>
        <vertAlign val="subscript"/>
        <sz val="14"/>
        <color theme="1"/>
        <rFont val="Arial Black"/>
        <family val="2"/>
      </rPr>
      <t>N,I,t-n</t>
    </r>
  </si>
  <si>
    <t>Propotional shift</t>
  </si>
  <si>
    <t>KAB BANDUNG</t>
  </si>
  <si>
    <t>Total NatioNal Share</t>
  </si>
  <si>
    <r>
      <t>E</t>
    </r>
    <r>
      <rPr>
        <b/>
        <vertAlign val="subscript"/>
        <sz val="14"/>
        <rFont val="Arial Black"/>
        <family val="2"/>
      </rPr>
      <t>N,i,t</t>
    </r>
  </si>
  <si>
    <t>(lap kerja 2010- lap kerja 2005)</t>
  </si>
  <si>
    <r>
      <rPr>
        <b/>
        <sz val="14"/>
        <rFont val="Arial Black"/>
        <family val="2"/>
      </rPr>
      <t>E</t>
    </r>
    <r>
      <rPr>
        <b/>
        <vertAlign val="subscript"/>
        <sz val="14"/>
        <rFont val="Arial Black"/>
        <family val="2"/>
      </rPr>
      <t>N,i,t-n</t>
    </r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</si>
</sst>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00"/>
  </numFmts>
  <fonts count="8">
    <font>
      <sz val="11"/>
      <color theme="1"/>
      <name val="Calibri"/>
      <family val="2"/>
      <charset val="1"/>
      <scheme val="minor"/>
    </font>
    <font>
      <sz val="14"/>
      <color theme="1"/>
      <name val="Arial Black"/>
      <family val="2"/>
    </font>
    <font>
      <vertAlign val="subscript"/>
      <sz val="14"/>
      <color theme="1"/>
      <name val="Arial Black"/>
      <family val="2"/>
    </font>
    <font>
      <sz val="14"/>
      <color rgb="FFFF0000"/>
      <name val="Arial Black"/>
      <family val="2"/>
    </font>
    <font>
      <b/>
      <vertAlign val="subscript"/>
      <sz val="14"/>
      <name val="Arial Black"/>
      <family val="2"/>
    </font>
    <font>
      <b/>
      <sz val="14"/>
      <name val="Arial Black"/>
      <family val="2"/>
    </font>
    <font>
      <sz val="18"/>
      <color theme="1"/>
      <name val="Calibri"/>
      <family val="2"/>
      <charset val="1"/>
      <scheme val="minor"/>
    </font>
    <font>
      <sz val="20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/>
    <xf numFmtId="4" fontId="1" fillId="0" borderId="0" xfId="0" applyNumberFormat="1" applyFont="1"/>
    <xf numFmtId="3" fontId="3" fillId="0" borderId="0" xfId="0" applyNumberFormat="1" applyFont="1"/>
    <xf numFmtId="1" fontId="1" fillId="0" borderId="0" xfId="0" applyNumberFormat="1" applyFont="1"/>
    <xf numFmtId="1" fontId="3" fillId="0" borderId="0" xfId="0" applyNumberFormat="1" applyFont="1"/>
    <xf numFmtId="0" fontId="1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65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opLeftCell="A2" workbookViewId="0">
      <selection activeCell="A17" sqref="A17"/>
    </sheetView>
  </sheetViews>
  <sheetFormatPr defaultRowHeight="15"/>
  <cols>
    <col min="1" max="1" width="52.140625" customWidth="1"/>
    <col min="2" max="2" width="21.5703125" customWidth="1"/>
    <col min="3" max="3" width="16.7109375" customWidth="1"/>
    <col min="4" max="4" width="16.85546875" customWidth="1"/>
    <col min="5" max="5" width="20.5703125" customWidth="1"/>
    <col min="6" max="6" width="30.28515625" customWidth="1"/>
  </cols>
  <sheetData>
    <row r="1" spans="1:6" ht="22.5">
      <c r="A1" s="1" t="s">
        <v>0</v>
      </c>
      <c r="B1" s="13" t="s">
        <v>14</v>
      </c>
      <c r="C1" s="13"/>
      <c r="D1" s="13" t="s">
        <v>36</v>
      </c>
      <c r="E1" s="13"/>
      <c r="F1" s="1"/>
    </row>
    <row r="2" spans="1:6" ht="22.5">
      <c r="A2" s="1"/>
      <c r="B2" s="1">
        <v>2005</v>
      </c>
      <c r="C2" s="1">
        <v>2010</v>
      </c>
      <c r="D2" s="1">
        <v>2005</v>
      </c>
      <c r="E2" s="1">
        <v>2010</v>
      </c>
      <c r="F2" s="1"/>
    </row>
    <row r="3" spans="1:6" ht="22.5">
      <c r="A3" s="1"/>
      <c r="B3" s="9" t="s">
        <v>40</v>
      </c>
      <c r="C3" s="10" t="s">
        <v>38</v>
      </c>
      <c r="D3" s="1" t="s">
        <v>12</v>
      </c>
      <c r="E3" s="1" t="s">
        <v>13</v>
      </c>
    </row>
    <row r="4" spans="1:6" ht="22.5">
      <c r="A4" s="1" t="s">
        <v>1</v>
      </c>
      <c r="B4" s="6">
        <v>2352250</v>
      </c>
      <c r="C4" s="6">
        <v>2550659</v>
      </c>
      <c r="D4" s="6">
        <v>323827</v>
      </c>
      <c r="E4" s="6">
        <v>354126</v>
      </c>
      <c r="F4" s="3"/>
    </row>
    <row r="5" spans="1:6" ht="22.5">
      <c r="A5" s="1" t="s">
        <v>2</v>
      </c>
      <c r="B5" s="6">
        <v>19964</v>
      </c>
      <c r="C5" s="6">
        <v>19738</v>
      </c>
      <c r="D5" s="6">
        <v>2695</v>
      </c>
      <c r="E5" s="6">
        <v>2677</v>
      </c>
      <c r="F5" s="3"/>
    </row>
    <row r="6" spans="1:6" ht="22.5">
      <c r="A6" s="1" t="s">
        <v>3</v>
      </c>
      <c r="B6" s="6">
        <v>258981</v>
      </c>
      <c r="C6" s="6">
        <v>348611</v>
      </c>
      <c r="D6" s="6">
        <v>67672</v>
      </c>
      <c r="E6" s="6">
        <v>91229</v>
      </c>
      <c r="F6" s="3"/>
    </row>
    <row r="7" spans="1:6" ht="22.5">
      <c r="A7" s="1" t="s">
        <v>4</v>
      </c>
      <c r="B7" s="6">
        <v>9841</v>
      </c>
      <c r="C7" s="6">
        <v>14483</v>
      </c>
      <c r="D7" s="6">
        <v>2288</v>
      </c>
      <c r="E7" s="6">
        <v>3387</v>
      </c>
      <c r="F7" s="3"/>
    </row>
    <row r="8" spans="1:6" ht="22.5">
      <c r="A8" s="1" t="s">
        <v>5</v>
      </c>
      <c r="B8" s="6">
        <v>114820</v>
      </c>
      <c r="C8" s="6">
        <v>147059</v>
      </c>
      <c r="D8" s="6">
        <v>32307</v>
      </c>
      <c r="E8" s="6">
        <v>41491</v>
      </c>
      <c r="F8" s="3"/>
    </row>
    <row r="9" spans="1:6" ht="22.5">
      <c r="A9" s="1" t="s">
        <v>6</v>
      </c>
      <c r="B9" s="6">
        <v>447908</v>
      </c>
      <c r="C9" s="6">
        <v>592201</v>
      </c>
      <c r="D9" s="6">
        <v>70587</v>
      </c>
      <c r="E9" s="6">
        <v>93810</v>
      </c>
      <c r="F9" s="3"/>
    </row>
    <row r="10" spans="1:6" ht="22.5">
      <c r="A10" s="1" t="s">
        <v>7</v>
      </c>
      <c r="B10" s="6">
        <v>158298</v>
      </c>
      <c r="C10" s="6">
        <v>201685</v>
      </c>
      <c r="D10" s="6">
        <v>23254</v>
      </c>
      <c r="E10" s="6">
        <v>29781</v>
      </c>
      <c r="F10" s="3"/>
    </row>
    <row r="11" spans="1:6" ht="22.5">
      <c r="A11" s="1" t="s">
        <v>8</v>
      </c>
      <c r="B11" s="6">
        <v>20124</v>
      </c>
      <c r="C11" s="6">
        <v>24452</v>
      </c>
      <c r="D11" s="6">
        <v>2418</v>
      </c>
      <c r="E11" s="6">
        <v>2960</v>
      </c>
      <c r="F11" s="3"/>
    </row>
    <row r="12" spans="1:6" ht="22.5">
      <c r="A12" s="1" t="s">
        <v>9</v>
      </c>
      <c r="B12" s="6">
        <v>473953</v>
      </c>
      <c r="C12" s="6">
        <v>547928</v>
      </c>
      <c r="D12" s="6">
        <v>76031</v>
      </c>
      <c r="E12" s="6">
        <v>86542</v>
      </c>
      <c r="F12" s="3"/>
    </row>
    <row r="13" spans="1:6" ht="22.5">
      <c r="A13" s="1" t="s">
        <v>10</v>
      </c>
      <c r="B13" s="6">
        <v>559</v>
      </c>
      <c r="C13" s="6">
        <v>418</v>
      </c>
      <c r="D13" s="6">
        <v>55</v>
      </c>
      <c r="E13" s="6">
        <v>40</v>
      </c>
      <c r="F13" s="3"/>
    </row>
    <row r="14" spans="1:6" ht="22.5">
      <c r="A14" s="1" t="s">
        <v>11</v>
      </c>
      <c r="B14" s="6">
        <f>SUM(B4:B13)</f>
        <v>3856698</v>
      </c>
      <c r="C14" s="6">
        <f>SUM(C4:C13)</f>
        <v>4447234</v>
      </c>
      <c r="D14" s="6">
        <f>SUM(D4:D13)</f>
        <v>601134</v>
      </c>
      <c r="E14" s="6">
        <f>SUM(E4:E13)</f>
        <v>706043</v>
      </c>
      <c r="F14" s="3"/>
    </row>
    <row r="16" spans="1:6" ht="23.25">
      <c r="C16" s="14">
        <f>C14/B14</f>
        <v>1.1531195857181453</v>
      </c>
    </row>
    <row r="18" spans="3:3" ht="26.25">
      <c r="C18" s="15">
        <f>C5/B5</f>
        <v>0.98867962332197956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4" sqref="C4"/>
    </sheetView>
  </sheetViews>
  <sheetFormatPr defaultRowHeight="15"/>
  <cols>
    <col min="1" max="1" width="29" customWidth="1"/>
    <col min="2" max="2" width="18" customWidth="1"/>
    <col min="3" max="3" width="13.42578125" customWidth="1"/>
    <col min="4" max="4" width="18" customWidth="1"/>
    <col min="5" max="5" width="27.140625" customWidth="1"/>
  </cols>
  <sheetData>
    <row r="1" spans="1:5" ht="22.5">
      <c r="A1" s="1" t="s">
        <v>0</v>
      </c>
      <c r="B1" s="1" t="s">
        <v>12</v>
      </c>
      <c r="C1" s="1" t="s">
        <v>21</v>
      </c>
      <c r="D1" s="8" t="s">
        <v>15</v>
      </c>
      <c r="E1" s="1" t="s">
        <v>16</v>
      </c>
    </row>
    <row r="2" spans="1:5" ht="22.5">
      <c r="A2" s="1"/>
      <c r="B2" s="2" t="s">
        <v>17</v>
      </c>
      <c r="C2" s="2" t="s">
        <v>18</v>
      </c>
      <c r="D2" s="2" t="s">
        <v>19</v>
      </c>
      <c r="E2" s="2" t="s">
        <v>20</v>
      </c>
    </row>
    <row r="3" spans="1:5" ht="22.5">
      <c r="A3" s="1"/>
      <c r="B3" s="1"/>
      <c r="C3" s="1"/>
      <c r="D3" s="1"/>
      <c r="E3" s="1"/>
    </row>
    <row r="4" spans="1:5" ht="22.5">
      <c r="A4" s="1" t="s">
        <v>1</v>
      </c>
      <c r="B4" s="3">
        <v>323827</v>
      </c>
      <c r="C4" s="1">
        <v>1.1531195857181453</v>
      </c>
      <c r="D4" s="4">
        <f>B4*C4</f>
        <v>373411.25608434982</v>
      </c>
      <c r="E4" s="4">
        <f>D4-B4</f>
        <v>49584.256084349821</v>
      </c>
    </row>
    <row r="5" spans="1:5" ht="22.5">
      <c r="A5" s="1" t="s">
        <v>2</v>
      </c>
      <c r="B5" s="3">
        <v>2695</v>
      </c>
      <c r="C5" s="1">
        <v>1.1531195857181453</v>
      </c>
      <c r="D5" s="4">
        <f t="shared" ref="D5:D13" si="0">B5*C5</f>
        <v>3107.6572835104016</v>
      </c>
      <c r="E5" s="4">
        <f t="shared" ref="E5:E13" si="1">D5-B5</f>
        <v>412.65728351040161</v>
      </c>
    </row>
    <row r="6" spans="1:5" ht="22.5">
      <c r="A6" s="1" t="s">
        <v>3</v>
      </c>
      <c r="B6" s="3">
        <v>67672</v>
      </c>
      <c r="C6" s="1">
        <v>1.1531195857181453</v>
      </c>
      <c r="D6" s="4">
        <f t="shared" si="0"/>
        <v>78033.908604718337</v>
      </c>
      <c r="E6" s="4">
        <f t="shared" si="1"/>
        <v>10361.908604718337</v>
      </c>
    </row>
    <row r="7" spans="1:5" ht="22.5">
      <c r="A7" s="1" t="s">
        <v>4</v>
      </c>
      <c r="B7" s="3">
        <v>2288</v>
      </c>
      <c r="C7" s="1">
        <v>1.1531195857181453</v>
      </c>
      <c r="D7" s="4">
        <f t="shared" si="0"/>
        <v>2638.3376121231163</v>
      </c>
      <c r="E7" s="4">
        <f t="shared" si="1"/>
        <v>350.33761212311629</v>
      </c>
    </row>
    <row r="8" spans="1:5" ht="22.5">
      <c r="A8" s="1" t="s">
        <v>5</v>
      </c>
      <c r="B8" s="3">
        <v>32307</v>
      </c>
      <c r="C8" s="1">
        <v>1.1531195857181453</v>
      </c>
      <c r="D8" s="4">
        <f t="shared" si="0"/>
        <v>37253.834455796125</v>
      </c>
      <c r="E8" s="4">
        <f t="shared" si="1"/>
        <v>4946.8344557961245</v>
      </c>
    </row>
    <row r="9" spans="1:5" ht="22.5">
      <c r="A9" s="1" t="s">
        <v>6</v>
      </c>
      <c r="B9" s="3">
        <v>70587</v>
      </c>
      <c r="C9" s="1">
        <v>1.1531195857181453</v>
      </c>
      <c r="D9" s="4">
        <f t="shared" si="0"/>
        <v>81395.252197086724</v>
      </c>
      <c r="E9" s="4">
        <f t="shared" si="1"/>
        <v>10808.252197086724</v>
      </c>
    </row>
    <row r="10" spans="1:5" ht="22.5">
      <c r="A10" s="1" t="s">
        <v>7</v>
      </c>
      <c r="B10" s="3">
        <v>23254</v>
      </c>
      <c r="C10" s="1">
        <v>1.1531195857181453</v>
      </c>
      <c r="D10" s="4">
        <f t="shared" si="0"/>
        <v>26814.642846289753</v>
      </c>
      <c r="E10" s="4">
        <f t="shared" si="1"/>
        <v>3560.6428462897529</v>
      </c>
    </row>
    <row r="11" spans="1:5" ht="22.5">
      <c r="A11" s="1" t="s">
        <v>8</v>
      </c>
      <c r="B11" s="3">
        <v>2418</v>
      </c>
      <c r="C11" s="1">
        <v>1.1531195857181453</v>
      </c>
      <c r="D11" s="4">
        <f t="shared" si="0"/>
        <v>2788.2431582664753</v>
      </c>
      <c r="E11" s="4">
        <f t="shared" si="1"/>
        <v>370.24315826647535</v>
      </c>
    </row>
    <row r="12" spans="1:5" ht="22.5">
      <c r="A12" s="1" t="s">
        <v>9</v>
      </c>
      <c r="B12" s="3">
        <v>76031</v>
      </c>
      <c r="C12" s="1">
        <v>1.1531195857181453</v>
      </c>
      <c r="D12" s="4">
        <f t="shared" si="0"/>
        <v>87672.835221736314</v>
      </c>
      <c r="E12" s="4">
        <f t="shared" si="1"/>
        <v>11641.835221736314</v>
      </c>
    </row>
    <row r="13" spans="1:5" ht="22.5">
      <c r="A13" s="1" t="s">
        <v>10</v>
      </c>
      <c r="B13" s="3">
        <v>55</v>
      </c>
      <c r="C13" s="1">
        <v>1.1531195857181453</v>
      </c>
      <c r="D13" s="4">
        <f t="shared" si="0"/>
        <v>63.421577214497994</v>
      </c>
      <c r="E13" s="4">
        <f t="shared" si="1"/>
        <v>8.4215772144979937</v>
      </c>
    </row>
    <row r="14" spans="1:5" ht="22.5">
      <c r="A14" s="1" t="s">
        <v>11</v>
      </c>
      <c r="B14" s="3">
        <f>SUM(B4:B13)</f>
        <v>601134</v>
      </c>
      <c r="C14" s="1">
        <f>SUM(C4:C13)</f>
        <v>11.531195857181451</v>
      </c>
      <c r="D14" s="4">
        <f>SUM(D4:D13)</f>
        <v>693179.38904109166</v>
      </c>
      <c r="E14" s="4">
        <f>SUM(E4:E13)</f>
        <v>92045.389041091577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workbookViewId="0">
      <selection activeCell="A2" sqref="A2"/>
    </sheetView>
  </sheetViews>
  <sheetFormatPr defaultRowHeight="15"/>
  <cols>
    <col min="1" max="1" width="43.85546875" customWidth="1"/>
    <col min="2" max="2" width="16.7109375" customWidth="1"/>
    <col min="3" max="3" width="17.28515625" customWidth="1"/>
    <col min="4" max="4" width="15.28515625" customWidth="1"/>
    <col min="5" max="5" width="14.7109375" customWidth="1"/>
    <col min="6" max="6" width="29.42578125" customWidth="1"/>
  </cols>
  <sheetData>
    <row r="1" spans="1:7" ht="22.5">
      <c r="A1" s="2" t="s">
        <v>0</v>
      </c>
      <c r="B1" s="12" t="s">
        <v>12</v>
      </c>
      <c r="C1" s="2" t="s">
        <v>26</v>
      </c>
      <c r="D1" s="2" t="s">
        <v>27</v>
      </c>
      <c r="E1" s="2" t="s">
        <v>22</v>
      </c>
      <c r="F1" s="2" t="s">
        <v>35</v>
      </c>
      <c r="G1" s="1"/>
    </row>
    <row r="2" spans="1:7" ht="22.5">
      <c r="A2" s="2"/>
      <c r="B2" s="2" t="s">
        <v>17</v>
      </c>
      <c r="C2" s="2" t="s">
        <v>18</v>
      </c>
      <c r="D2" s="2" t="s">
        <v>23</v>
      </c>
      <c r="E2" s="2" t="s">
        <v>24</v>
      </c>
      <c r="F2" s="2" t="s">
        <v>25</v>
      </c>
      <c r="G2" s="1"/>
    </row>
    <row r="3" spans="1:7" ht="22.5">
      <c r="A3" s="1"/>
      <c r="B3" s="1"/>
      <c r="C3" s="1"/>
      <c r="D3" s="1"/>
      <c r="E3" s="1"/>
      <c r="F3" s="1"/>
      <c r="G3" s="1"/>
    </row>
    <row r="4" spans="1:7" ht="22.5">
      <c r="A4" s="1" t="s">
        <v>1</v>
      </c>
      <c r="B4" s="3">
        <v>323827</v>
      </c>
      <c r="C4" s="11">
        <v>1.0843486024019555</v>
      </c>
      <c r="D4" s="11">
        <v>1.1531195857181453</v>
      </c>
      <c r="E4" s="11">
        <f>C4-D4</f>
        <v>-6.8770983316189804E-2</v>
      </c>
      <c r="F4" s="11">
        <f>B4*E4</f>
        <v>-22269.901214331796</v>
      </c>
      <c r="G4" s="1"/>
    </row>
    <row r="5" spans="1:7" ht="22.5">
      <c r="A5" s="1" t="s">
        <v>2</v>
      </c>
      <c r="B5" s="3">
        <v>2695</v>
      </c>
      <c r="C5" s="11">
        <v>0.98867962332197956</v>
      </c>
      <c r="D5" s="11">
        <v>1.1531195857181453</v>
      </c>
      <c r="E5" s="11">
        <f t="shared" ref="E5:E13" si="0">C5-D5</f>
        <v>-0.16443996239616576</v>
      </c>
      <c r="F5" s="11">
        <f t="shared" ref="F5:F13" si="1">B5*E5</f>
        <v>-443.16569865766672</v>
      </c>
      <c r="G5" s="1"/>
    </row>
    <row r="6" spans="1:7" ht="22.5">
      <c r="A6" s="1" t="s">
        <v>3</v>
      </c>
      <c r="B6" s="3">
        <v>67672</v>
      </c>
      <c r="C6" s="11">
        <v>1.3460871646954795</v>
      </c>
      <c r="D6" s="11">
        <v>1.1531195857181453</v>
      </c>
      <c r="E6" s="11">
        <f t="shared" si="0"/>
        <v>0.19296757897733419</v>
      </c>
      <c r="F6" s="11">
        <f t="shared" si="1"/>
        <v>13058.502004554159</v>
      </c>
      <c r="G6" s="1"/>
    </row>
    <row r="7" spans="1:7" ht="22.5">
      <c r="A7" s="1" t="s">
        <v>4</v>
      </c>
      <c r="B7" s="3">
        <v>2288</v>
      </c>
      <c r="C7" s="11">
        <v>1.4717000304847068</v>
      </c>
      <c r="D7" s="11">
        <v>1.1531195857181453</v>
      </c>
      <c r="E7" s="11">
        <f t="shared" si="0"/>
        <v>0.31858044476656144</v>
      </c>
      <c r="F7" s="11">
        <f t="shared" si="1"/>
        <v>728.91205762589254</v>
      </c>
      <c r="G7" s="1"/>
    </row>
    <row r="8" spans="1:7" ht="22.5">
      <c r="A8" s="1" t="s">
        <v>5</v>
      </c>
      <c r="B8" s="3">
        <v>32307</v>
      </c>
      <c r="C8" s="11">
        <v>1.2807786099982581</v>
      </c>
      <c r="D8" s="11">
        <v>1.1531195857181453</v>
      </c>
      <c r="E8" s="11">
        <f t="shared" si="0"/>
        <v>0.12765902428011278</v>
      </c>
      <c r="F8" s="11">
        <f t="shared" si="1"/>
        <v>4124.2800974176034</v>
      </c>
      <c r="G8" s="1"/>
    </row>
    <row r="9" spans="1:7" ht="22.5">
      <c r="A9" s="1" t="s">
        <v>6</v>
      </c>
      <c r="B9" s="3">
        <v>70587</v>
      </c>
      <c r="C9" s="11">
        <v>1.3221487448315279</v>
      </c>
      <c r="D9" s="11">
        <v>1.1531195857181453</v>
      </c>
      <c r="E9" s="11">
        <f t="shared" si="0"/>
        <v>0.16902915911338257</v>
      </c>
      <c r="F9" s="11">
        <f t="shared" si="1"/>
        <v>11931.261254336336</v>
      </c>
      <c r="G9" s="1"/>
    </row>
    <row r="10" spans="1:7" ht="22.5">
      <c r="A10" s="1" t="s">
        <v>7</v>
      </c>
      <c r="B10" s="3">
        <v>23254</v>
      </c>
      <c r="C10" s="11">
        <v>1.2740843219750091</v>
      </c>
      <c r="D10" s="11">
        <v>1.1531195857181453</v>
      </c>
      <c r="E10" s="11">
        <f t="shared" si="0"/>
        <v>0.12096473625686377</v>
      </c>
      <c r="F10" s="11">
        <f t="shared" si="1"/>
        <v>2812.9139769171102</v>
      </c>
      <c r="G10" s="1"/>
    </row>
    <row r="11" spans="1:7" ht="22.5">
      <c r="A11" s="1" t="s">
        <v>8</v>
      </c>
      <c r="B11" s="3">
        <v>2418</v>
      </c>
      <c r="C11" s="11">
        <v>1.2150665871596105</v>
      </c>
      <c r="D11" s="11">
        <v>1.1531195857181453</v>
      </c>
      <c r="E11" s="11">
        <f t="shared" si="0"/>
        <v>6.1947001441465144E-2</v>
      </c>
      <c r="F11" s="11">
        <f t="shared" si="1"/>
        <v>149.78784948546271</v>
      </c>
      <c r="G11" s="1"/>
    </row>
    <row r="12" spans="1:7" ht="22.5">
      <c r="A12" s="1" t="s">
        <v>9</v>
      </c>
      <c r="B12" s="3">
        <v>76031</v>
      </c>
      <c r="C12" s="11">
        <v>1.1560808772177833</v>
      </c>
      <c r="D12" s="11">
        <v>1.1531195857181453</v>
      </c>
      <c r="E12" s="11">
        <f t="shared" si="0"/>
        <v>2.9612914996379747E-3</v>
      </c>
      <c r="F12" s="11">
        <f t="shared" si="1"/>
        <v>225.14995400897485</v>
      </c>
      <c r="G12" s="1"/>
    </row>
    <row r="13" spans="1:7" ht="22.5">
      <c r="A13" s="1" t="s">
        <v>10</v>
      </c>
      <c r="B13" s="3">
        <v>55</v>
      </c>
      <c r="C13" s="11">
        <v>0.74776386404293382</v>
      </c>
      <c r="D13" s="11">
        <v>1.1531195857181453</v>
      </c>
      <c r="E13" s="11">
        <f t="shared" si="0"/>
        <v>-0.4053557216752115</v>
      </c>
      <c r="F13" s="11">
        <f t="shared" si="1"/>
        <v>-22.294564692136632</v>
      </c>
      <c r="G13" s="1"/>
    </row>
    <row r="14" spans="1:7" ht="22.5">
      <c r="A14" s="1" t="s">
        <v>11</v>
      </c>
      <c r="B14" s="3">
        <f>SUM(B4:B13)</f>
        <v>601134</v>
      </c>
      <c r="C14" s="11">
        <v>11.886738426129243</v>
      </c>
      <c r="D14" s="11">
        <f>SUM(D4:D13)</f>
        <v>11.531195857181451</v>
      </c>
      <c r="E14" s="11">
        <f>SUM(E4:E13)</f>
        <v>0.35554256894779079</v>
      </c>
      <c r="F14" s="11">
        <f>SUM(F4:F13)</f>
        <v>10295.445716663939</v>
      </c>
      <c r="G14" s="1"/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tabSelected="1" topLeftCell="A14" workbookViewId="0">
      <selection activeCell="C28" sqref="C28"/>
    </sheetView>
  </sheetViews>
  <sheetFormatPr defaultRowHeight="15"/>
  <cols>
    <col min="1" max="1" width="50" customWidth="1"/>
    <col min="2" max="2" width="17.85546875" customWidth="1"/>
    <col min="3" max="3" width="19.85546875" customWidth="1"/>
    <col min="4" max="4" width="19" customWidth="1"/>
    <col min="5" max="5" width="24.85546875" customWidth="1"/>
    <col min="6" max="6" width="19.42578125" customWidth="1"/>
  </cols>
  <sheetData>
    <row r="1" spans="1:7" ht="22.5">
      <c r="A1" s="1" t="s">
        <v>0</v>
      </c>
      <c r="B1" s="2" t="s">
        <v>13</v>
      </c>
      <c r="C1" s="2" t="s">
        <v>34</v>
      </c>
      <c r="D1" s="2" t="s">
        <v>12</v>
      </c>
      <c r="E1" s="2" t="s">
        <v>22</v>
      </c>
      <c r="F1" s="2" t="s">
        <v>28</v>
      </c>
      <c r="G1" s="1"/>
    </row>
    <row r="2" spans="1:7" ht="22.5">
      <c r="A2" s="1"/>
      <c r="B2" s="2" t="s">
        <v>17</v>
      </c>
      <c r="C2" s="2" t="s">
        <v>18</v>
      </c>
      <c r="D2" s="2" t="s">
        <v>15</v>
      </c>
      <c r="E2" s="2" t="s">
        <v>29</v>
      </c>
      <c r="F2" s="2" t="s">
        <v>30</v>
      </c>
      <c r="G2" s="1"/>
    </row>
    <row r="3" spans="1:7" ht="22.5">
      <c r="A3" s="1"/>
      <c r="C3" s="2"/>
      <c r="D3" s="2"/>
      <c r="E3" s="2"/>
      <c r="F3" s="2"/>
      <c r="G3" s="1"/>
    </row>
    <row r="4" spans="1:7" ht="22.5">
      <c r="A4" s="1" t="s">
        <v>1</v>
      </c>
      <c r="B4" s="6">
        <v>354126</v>
      </c>
      <c r="C4" s="16">
        <v>1.0843486024019555</v>
      </c>
      <c r="D4" s="6">
        <v>323827</v>
      </c>
      <c r="E4" s="6">
        <f>C4*D4</f>
        <v>351141.35487001803</v>
      </c>
      <c r="F4" s="6">
        <f>B4-E4</f>
        <v>2984.6451299819746</v>
      </c>
      <c r="G4" s="1"/>
    </row>
    <row r="5" spans="1:7" ht="22.5">
      <c r="A5" s="1" t="s">
        <v>2</v>
      </c>
      <c r="B5" s="6">
        <v>2677</v>
      </c>
      <c r="C5" s="16">
        <v>0.98867962332197956</v>
      </c>
      <c r="D5" s="6">
        <v>2695</v>
      </c>
      <c r="E5" s="6">
        <f t="shared" ref="E5:E13" si="0">C5*D5</f>
        <v>2664.4915848527348</v>
      </c>
      <c r="F5" s="6">
        <f t="shared" ref="F5:F13" si="1">B5-E5</f>
        <v>12.508415147265168</v>
      </c>
      <c r="G5" s="1"/>
    </row>
    <row r="6" spans="1:7" ht="22.5">
      <c r="A6" s="1" t="s">
        <v>3</v>
      </c>
      <c r="B6" s="6">
        <v>91229</v>
      </c>
      <c r="C6" s="16">
        <v>1.3460871646954795</v>
      </c>
      <c r="D6" s="6">
        <v>67672</v>
      </c>
      <c r="E6" s="6">
        <f t="shared" si="0"/>
        <v>91092.410609272483</v>
      </c>
      <c r="F6" s="6">
        <f t="shared" si="1"/>
        <v>136.58939072751673</v>
      </c>
      <c r="G6" s="1"/>
    </row>
    <row r="7" spans="1:7" ht="22.5">
      <c r="A7" s="1" t="s">
        <v>4</v>
      </c>
      <c r="B7" s="6">
        <v>3387</v>
      </c>
      <c r="C7" s="16">
        <v>1.4717000304847068</v>
      </c>
      <c r="D7" s="6">
        <v>2288</v>
      </c>
      <c r="E7" s="6">
        <f t="shared" si="0"/>
        <v>3367.2496697490092</v>
      </c>
      <c r="F7" s="6">
        <f t="shared" si="1"/>
        <v>19.750330250990828</v>
      </c>
      <c r="G7" s="1"/>
    </row>
    <row r="8" spans="1:7" ht="22.5">
      <c r="A8" s="1" t="s">
        <v>5</v>
      </c>
      <c r="B8" s="6">
        <v>41491</v>
      </c>
      <c r="C8" s="16">
        <v>1.2807786099982581</v>
      </c>
      <c r="D8" s="6">
        <v>32307</v>
      </c>
      <c r="E8" s="6">
        <f t="shared" si="0"/>
        <v>41378.114553213723</v>
      </c>
      <c r="F8" s="6">
        <f t="shared" si="1"/>
        <v>112.88544678627659</v>
      </c>
      <c r="G8" s="1"/>
    </row>
    <row r="9" spans="1:7" ht="22.5">
      <c r="A9" s="1" t="s">
        <v>6</v>
      </c>
      <c r="B9" s="6">
        <v>93810</v>
      </c>
      <c r="C9" s="16">
        <v>1.3221487448315279</v>
      </c>
      <c r="D9" s="6">
        <v>70587</v>
      </c>
      <c r="E9" s="6">
        <f t="shared" si="0"/>
        <v>93326.513451423059</v>
      </c>
      <c r="F9" s="6">
        <f t="shared" si="1"/>
        <v>483.48654857694055</v>
      </c>
      <c r="G9" s="1"/>
    </row>
    <row r="10" spans="1:7" ht="22.5">
      <c r="A10" s="1" t="s">
        <v>7</v>
      </c>
      <c r="B10" s="6">
        <v>29781</v>
      </c>
      <c r="C10" s="16">
        <v>1.2740843219750091</v>
      </c>
      <c r="D10" s="6">
        <v>23254</v>
      </c>
      <c r="E10" s="6">
        <f t="shared" si="0"/>
        <v>29627.556823206862</v>
      </c>
      <c r="F10" s="6">
        <f t="shared" si="1"/>
        <v>153.44317679313826</v>
      </c>
      <c r="G10" s="1"/>
    </row>
    <row r="11" spans="1:7" ht="22.5">
      <c r="A11" s="1" t="s">
        <v>8</v>
      </c>
      <c r="B11" s="6">
        <v>2960</v>
      </c>
      <c r="C11" s="16">
        <v>1.2150665871596105</v>
      </c>
      <c r="D11" s="6">
        <v>2418</v>
      </c>
      <c r="E11" s="6">
        <f t="shared" si="0"/>
        <v>2938.031007751938</v>
      </c>
      <c r="F11" s="6">
        <f t="shared" si="1"/>
        <v>21.968992248062023</v>
      </c>
      <c r="G11" s="1"/>
    </row>
    <row r="12" spans="1:7" ht="22.5">
      <c r="A12" s="1" t="s">
        <v>9</v>
      </c>
      <c r="B12" s="6">
        <v>86542</v>
      </c>
      <c r="C12" s="16">
        <v>1.1560808772177833</v>
      </c>
      <c r="D12" s="6">
        <v>76031</v>
      </c>
      <c r="E12" s="6">
        <f t="shared" si="0"/>
        <v>87897.985175745285</v>
      </c>
      <c r="F12" s="6">
        <f t="shared" si="1"/>
        <v>-1355.9851757452852</v>
      </c>
      <c r="G12" s="1"/>
    </row>
    <row r="13" spans="1:7" ht="22.5">
      <c r="A13" s="1" t="s">
        <v>10</v>
      </c>
      <c r="B13" s="6">
        <v>40</v>
      </c>
      <c r="C13" s="16">
        <v>0.74776386404293382</v>
      </c>
      <c r="D13" s="6">
        <v>55</v>
      </c>
      <c r="E13" s="6">
        <f t="shared" si="0"/>
        <v>41.127012522361362</v>
      </c>
      <c r="F13" s="6">
        <f t="shared" si="1"/>
        <v>-1.1270125223613618</v>
      </c>
      <c r="G13" s="1"/>
    </row>
    <row r="14" spans="1:7" ht="22.5">
      <c r="A14" s="1" t="s">
        <v>11</v>
      </c>
      <c r="B14" s="6">
        <f>SUM(B4:B13)</f>
        <v>706043</v>
      </c>
      <c r="C14" s="6">
        <v>11.886738426129243</v>
      </c>
      <c r="D14" s="6">
        <f>SUM(D4:D13)</f>
        <v>601134</v>
      </c>
      <c r="E14" s="6">
        <f>SUM(E4:E13)</f>
        <v>703474.83475775539</v>
      </c>
      <c r="F14" s="6">
        <f>SUM(F4:F13)</f>
        <v>2568.1652422445181</v>
      </c>
      <c r="G14" s="1"/>
    </row>
    <row r="15" spans="1:7" ht="22.5">
      <c r="A15" s="1"/>
      <c r="B15" s="1"/>
      <c r="C15" s="1"/>
      <c r="D15" s="1"/>
      <c r="E15" s="1"/>
      <c r="F15" s="1"/>
      <c r="G15" s="1"/>
    </row>
    <row r="16" spans="1:7" ht="22.5">
      <c r="A16" s="1"/>
      <c r="B16" s="1"/>
      <c r="C16" s="1"/>
      <c r="D16" s="1"/>
      <c r="E16" s="1"/>
      <c r="F16" s="1"/>
      <c r="G16" s="1"/>
    </row>
    <row r="17" spans="1:7" ht="22.5">
      <c r="A17" s="1"/>
      <c r="B17" s="1"/>
      <c r="C17" s="1"/>
      <c r="D17" s="1"/>
      <c r="E17" s="1"/>
      <c r="F17" s="1"/>
      <c r="G17" s="1"/>
    </row>
    <row r="18" spans="1:7" ht="22.5">
      <c r="A18" s="1"/>
      <c r="B18" s="1"/>
      <c r="C18" s="1"/>
      <c r="D18" s="1"/>
      <c r="E18" s="1"/>
      <c r="F18" s="1"/>
      <c r="G18" s="1"/>
    </row>
    <row r="19" spans="1:7" ht="22.5">
      <c r="A19" s="1" t="s">
        <v>33</v>
      </c>
      <c r="B19" s="1"/>
      <c r="C19" s="1"/>
      <c r="D19" s="1"/>
      <c r="E19" s="1"/>
      <c r="F19" s="1"/>
      <c r="G19" s="1"/>
    </row>
    <row r="20" spans="1:7" ht="22.5">
      <c r="A20" s="1" t="s">
        <v>39</v>
      </c>
      <c r="B20" s="5">
        <f>B14-D14</f>
        <v>104909</v>
      </c>
      <c r="C20" s="1"/>
      <c r="D20" s="1"/>
      <c r="E20" s="1"/>
      <c r="F20" s="1"/>
      <c r="G20" s="1"/>
    </row>
    <row r="21" spans="1:7" ht="22.5">
      <c r="A21" s="1" t="s">
        <v>37</v>
      </c>
      <c r="B21" s="6">
        <v>92045.389041091577</v>
      </c>
      <c r="C21" s="1"/>
      <c r="D21" s="1"/>
      <c r="E21" s="1"/>
      <c r="F21" s="1"/>
      <c r="G21" s="1"/>
    </row>
    <row r="22" spans="1:7" ht="22.5">
      <c r="A22" s="1" t="s">
        <v>31</v>
      </c>
      <c r="B22" s="6">
        <v>10295.445716663939</v>
      </c>
      <c r="C22" s="1"/>
      <c r="D22" s="1"/>
      <c r="E22" s="1"/>
      <c r="F22" s="1"/>
      <c r="G22" s="1"/>
    </row>
    <row r="23" spans="1:7" ht="22.5">
      <c r="A23" s="1" t="s">
        <v>32</v>
      </c>
      <c r="B23" s="6">
        <v>2568.1652422445181</v>
      </c>
      <c r="C23" s="1"/>
      <c r="D23" s="1"/>
      <c r="E23" s="1"/>
      <c r="F23" s="1"/>
      <c r="G23" s="1"/>
    </row>
    <row r="24" spans="1:7" ht="22.5">
      <c r="A24" s="1"/>
      <c r="B24" s="7">
        <f>B21+B22+B23</f>
        <v>104909.00000000003</v>
      </c>
      <c r="C24" s="1"/>
      <c r="D24" s="1"/>
      <c r="E24" s="1"/>
      <c r="F24" s="1"/>
      <c r="G24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13" sqref="B1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</vt:lpstr>
      <vt:lpstr>NS</vt:lpstr>
      <vt:lpstr>PS</vt:lpstr>
      <vt:lpstr>DS</vt:lpstr>
      <vt:lpstr>Sheet2</vt:lpstr>
      <vt:lpstr>Sheet3</vt:lpstr>
    </vt:vector>
  </TitlesOfParts>
  <Company>Universitas Komputer Indonesia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Universitas Komputer Indonesia</dc:creator>
  <cp:lastModifiedBy>Toshiba</cp:lastModifiedBy>
  <dcterms:created xsi:type="dcterms:W3CDTF">2008-12-04T12:16:33Z</dcterms:created>
  <dcterms:modified xsi:type="dcterms:W3CDTF">2010-12-16T07:00:34Z</dcterms:modified>
</cp:coreProperties>
</file>