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265" windowHeight="7965" firstSheet="1" activeTab="1"/>
  </bookViews>
  <sheets>
    <sheet name="Shofyan" sheetId="1" r:id="rId1"/>
    <sheet name="Annessia Cassandra" sheetId="2" r:id="rId2"/>
  </sheets>
  <definedNames/>
  <calcPr fullCalcOnLoad="1"/>
</workbook>
</file>

<file path=xl/sharedStrings.xml><?xml version="1.0" encoding="utf-8"?>
<sst xmlns="http://schemas.openxmlformats.org/spreadsheetml/2006/main" count="556" uniqueCount="318">
  <si>
    <t xml:space="preserve">   </t>
  </si>
  <si>
    <t>No</t>
  </si>
  <si>
    <t>Code</t>
  </si>
  <si>
    <t>Credit</t>
  </si>
  <si>
    <t xml:space="preserve">Grade </t>
  </si>
  <si>
    <t>Score</t>
  </si>
  <si>
    <t>Point</t>
  </si>
  <si>
    <t>Kode</t>
  </si>
  <si>
    <t>Mata Kuliah</t>
  </si>
  <si>
    <t>kredit</t>
  </si>
  <si>
    <t>Nilai</t>
  </si>
  <si>
    <t>Angka</t>
  </si>
  <si>
    <t>poin</t>
  </si>
  <si>
    <t>(K)</t>
  </si>
  <si>
    <t>(N)</t>
  </si>
  <si>
    <t>(A)</t>
  </si>
  <si>
    <t>(K x A)</t>
  </si>
  <si>
    <t>TOTAL</t>
  </si>
  <si>
    <t>Ketua Jurusan Sastra Inggris</t>
  </si>
  <si>
    <t>SI31101</t>
  </si>
  <si>
    <t>SI31102</t>
  </si>
  <si>
    <t>SI31104</t>
  </si>
  <si>
    <t>SI31237P</t>
  </si>
  <si>
    <t>SI31238P</t>
  </si>
  <si>
    <t>SI31201</t>
  </si>
  <si>
    <t>SI31210</t>
  </si>
  <si>
    <t>SI31216</t>
  </si>
  <si>
    <t>SI31207</t>
  </si>
  <si>
    <t>SI32103</t>
  </si>
  <si>
    <t>SI32105</t>
  </si>
  <si>
    <t>SI32106</t>
  </si>
  <si>
    <t>SI32239P</t>
  </si>
  <si>
    <t>SI32240P</t>
  </si>
  <si>
    <t>SI32202</t>
  </si>
  <si>
    <t>SI32211</t>
  </si>
  <si>
    <t>SI32217</t>
  </si>
  <si>
    <t>SI32208</t>
  </si>
  <si>
    <t>SI33241P</t>
  </si>
  <si>
    <t>SI33203</t>
  </si>
  <si>
    <t>SI33212</t>
  </si>
  <si>
    <t>SI33218</t>
  </si>
  <si>
    <t>SI33346</t>
  </si>
  <si>
    <t>SI33220</t>
  </si>
  <si>
    <t>SI33254</t>
  </si>
  <si>
    <t>SI33250</t>
  </si>
  <si>
    <t>SI34107</t>
  </si>
  <si>
    <t>SI34242P</t>
  </si>
  <si>
    <t>SI34204</t>
  </si>
  <si>
    <t>SI34213</t>
  </si>
  <si>
    <t>SI34219</t>
  </si>
  <si>
    <t>SI34347</t>
  </si>
  <si>
    <t>SI34221</t>
  </si>
  <si>
    <t>SI34356</t>
  </si>
  <si>
    <t>SI34351</t>
  </si>
  <si>
    <t>SI35243P</t>
  </si>
  <si>
    <t>SI35224</t>
  </si>
  <si>
    <t>SI35225</t>
  </si>
  <si>
    <t>SI35205</t>
  </si>
  <si>
    <t>SI35214</t>
  </si>
  <si>
    <t>SI36244P</t>
  </si>
  <si>
    <t>SI36226</t>
  </si>
  <si>
    <t>SI36206</t>
  </si>
  <si>
    <t>SI36215</t>
  </si>
  <si>
    <t>SI36349</t>
  </si>
  <si>
    <t>SI36223</t>
  </si>
  <si>
    <t>SI36358</t>
  </si>
  <si>
    <t>SI36353</t>
  </si>
  <si>
    <t>SI37227</t>
  </si>
  <si>
    <t>SI37228</t>
  </si>
  <si>
    <t>SI37229</t>
  </si>
  <si>
    <t>SI37230</t>
  </si>
  <si>
    <t>SI37234</t>
  </si>
  <si>
    <t>SI38233</t>
  </si>
  <si>
    <t>SI38235</t>
  </si>
  <si>
    <t>SI37236</t>
  </si>
  <si>
    <t xml:space="preserve"> </t>
  </si>
  <si>
    <t>Courses</t>
  </si>
  <si>
    <t>Nama Mahasiswa</t>
  </si>
  <si>
    <t>Tempat Tanggal Lahir</t>
  </si>
  <si>
    <t>Place and Date of Birth</t>
  </si>
  <si>
    <t>NIM</t>
  </si>
  <si>
    <t>Student Number</t>
  </si>
  <si>
    <t>Major</t>
  </si>
  <si>
    <t>SI37231</t>
  </si>
  <si>
    <t>SI37461</t>
  </si>
  <si>
    <t>SI38237</t>
  </si>
  <si>
    <t>SI38238</t>
  </si>
  <si>
    <t>SI39465</t>
  </si>
  <si>
    <t>SI33209</t>
  </si>
  <si>
    <t>Transkrip Akademik</t>
  </si>
  <si>
    <t>Academic Transcript</t>
  </si>
  <si>
    <t>Program Study</t>
  </si>
  <si>
    <r>
      <t xml:space="preserve">: </t>
    </r>
    <r>
      <rPr>
        <i/>
        <sz val="10"/>
        <rFont val="Arial"/>
        <family val="2"/>
      </rPr>
      <t>English Department</t>
    </r>
  </si>
  <si>
    <t>Name</t>
  </si>
  <si>
    <t>Program Pendidikan</t>
  </si>
  <si>
    <t>Education Program</t>
  </si>
  <si>
    <t>Tahun Masuk</t>
  </si>
  <si>
    <t>Year of Admission</t>
  </si>
  <si>
    <t>Fakultas</t>
  </si>
  <si>
    <t>: Faculty of Letters</t>
  </si>
  <si>
    <t>Tanggal Lulus</t>
  </si>
  <si>
    <t>Faculty</t>
  </si>
  <si>
    <t>Date of Completion</t>
  </si>
  <si>
    <t>: Shofyan Dewantoro</t>
  </si>
  <si>
    <t>: 63704007</t>
  </si>
  <si>
    <t>: Strata 1</t>
  </si>
  <si>
    <t>: 2004</t>
  </si>
  <si>
    <r>
      <t>: 31</t>
    </r>
    <r>
      <rPr>
        <vertAlign val="superscript"/>
        <sz val="10"/>
        <rFont val="Arial"/>
        <family val="2"/>
      </rPr>
      <t xml:space="preserve">th </t>
    </r>
    <r>
      <rPr>
        <sz val="10"/>
        <rFont val="Arial"/>
        <family val="2"/>
      </rPr>
      <t>July 2009</t>
    </r>
  </si>
  <si>
    <t>: Jatibarang, 8th February 1986</t>
  </si>
  <si>
    <r>
      <t xml:space="preserve">Jumlah SKS/ </t>
    </r>
    <r>
      <rPr>
        <b/>
        <i/>
        <sz val="8"/>
        <rFont val="Arial"/>
        <family val="2"/>
      </rPr>
      <t>Total Credits</t>
    </r>
    <r>
      <rPr>
        <sz val="8"/>
        <rFont val="Arial"/>
        <family val="2"/>
      </rPr>
      <t>:</t>
    </r>
  </si>
  <si>
    <t>Head of English Department</t>
  </si>
  <si>
    <t>Retno Purwani Sari,M.Hum</t>
  </si>
  <si>
    <t>NIP. 4127.20.03.004</t>
  </si>
  <si>
    <r>
      <t xml:space="preserve">Judul Skripsi / </t>
    </r>
    <r>
      <rPr>
        <b/>
        <i/>
        <u val="single"/>
        <sz val="8"/>
        <rFont val="Arial"/>
        <family val="2"/>
      </rPr>
      <t>Skripsi</t>
    </r>
  </si>
  <si>
    <r>
      <t xml:space="preserve">IPK / </t>
    </r>
    <r>
      <rPr>
        <b/>
        <i/>
        <sz val="8"/>
        <rFont val="Arial"/>
        <family val="2"/>
      </rPr>
      <t xml:space="preserve">Cummulative GPA     </t>
    </r>
    <r>
      <rPr>
        <sz val="8"/>
        <rFont val="Arial"/>
        <family val="2"/>
      </rPr>
      <t>:</t>
    </r>
    <r>
      <rPr>
        <b/>
        <i/>
        <sz val="8"/>
        <rFont val="Arial"/>
        <family val="2"/>
      </rPr>
      <t xml:space="preserve">  </t>
    </r>
  </si>
  <si>
    <r>
      <t xml:space="preserve">Predikat / </t>
    </r>
    <r>
      <rPr>
        <b/>
        <i/>
        <sz val="8"/>
        <rFont val="Arial"/>
        <family val="2"/>
      </rPr>
      <t xml:space="preserve">Honors                </t>
    </r>
    <r>
      <rPr>
        <sz val="8"/>
        <rFont val="Arial"/>
        <family val="2"/>
      </rPr>
      <t>:</t>
    </r>
  </si>
  <si>
    <t>SI38248U</t>
  </si>
  <si>
    <t>SI35350</t>
  </si>
  <si>
    <t>SI35222P</t>
  </si>
  <si>
    <t>SI35358</t>
  </si>
  <si>
    <t>SI35354</t>
  </si>
  <si>
    <t>SI375620</t>
  </si>
  <si>
    <t>SI37247U</t>
  </si>
  <si>
    <t>SI38564/3</t>
  </si>
  <si>
    <t>SI38460</t>
  </si>
  <si>
    <t>SI38232</t>
  </si>
  <si>
    <r>
      <t xml:space="preserve">Religion </t>
    </r>
    <r>
      <rPr>
        <sz val="9"/>
        <color indexed="8"/>
        <rFont val="Arial"/>
        <family val="2"/>
      </rPr>
      <t>/ Agama</t>
    </r>
  </si>
  <si>
    <r>
      <t>State Ideology</t>
    </r>
    <r>
      <rPr>
        <sz val="9"/>
        <color indexed="8"/>
        <rFont val="Arial"/>
        <family val="2"/>
      </rPr>
      <t xml:space="preserve"> / Pancasila</t>
    </r>
  </si>
  <si>
    <r>
      <t>Civics</t>
    </r>
    <r>
      <rPr>
        <sz val="9"/>
        <color indexed="8"/>
        <rFont val="Arial"/>
        <family val="2"/>
      </rPr>
      <t xml:space="preserve"> / Kewarganegaraan</t>
    </r>
  </si>
  <si>
    <r>
      <t>Basic Social Science</t>
    </r>
    <r>
      <rPr>
        <sz val="9"/>
        <color indexed="8"/>
        <rFont val="Arial"/>
        <family val="2"/>
      </rPr>
      <t xml:space="preserve"> / Ilmu Sosial Dasar </t>
    </r>
  </si>
  <si>
    <r>
      <t xml:space="preserve">Spoken English </t>
    </r>
    <r>
      <rPr>
        <sz val="9"/>
        <color indexed="8"/>
        <rFont val="Arial"/>
        <family val="2"/>
      </rPr>
      <t xml:space="preserve">II </t>
    </r>
    <r>
      <rPr>
        <i/>
        <sz val="9"/>
        <color indexed="8"/>
        <rFont val="Arial"/>
        <family val="2"/>
      </rPr>
      <t>(Conversation II)</t>
    </r>
    <r>
      <rPr>
        <sz val="9"/>
        <color indexed="8"/>
        <rFont val="Arial"/>
        <family val="2"/>
      </rPr>
      <t xml:space="preserve"> / Berbicara II</t>
    </r>
  </si>
  <si>
    <r>
      <t xml:space="preserve">Spoken English </t>
    </r>
    <r>
      <rPr>
        <sz val="9"/>
        <color indexed="8"/>
        <rFont val="Arial"/>
        <family val="2"/>
      </rPr>
      <t>III</t>
    </r>
    <r>
      <rPr>
        <i/>
        <sz val="9"/>
        <color indexed="8"/>
        <rFont val="Arial"/>
        <family val="2"/>
      </rPr>
      <t xml:space="preserve"> (Conversation III)</t>
    </r>
    <r>
      <rPr>
        <sz val="9"/>
        <color indexed="8"/>
        <rFont val="Arial"/>
        <family val="2"/>
      </rPr>
      <t xml:space="preserve"> / Berbicara III</t>
    </r>
  </si>
  <si>
    <r>
      <t xml:space="preserve">Vocabulary </t>
    </r>
    <r>
      <rPr>
        <sz val="9"/>
        <color indexed="8"/>
        <rFont val="Arial"/>
        <family val="2"/>
      </rPr>
      <t>III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/ Kosakata III</t>
    </r>
  </si>
  <si>
    <r>
      <t>Indonesian Society and Culture</t>
    </r>
    <r>
      <rPr>
        <sz val="9"/>
        <color indexed="8"/>
        <rFont val="Arial"/>
        <family val="2"/>
      </rPr>
      <t xml:space="preserve"> / Manusia dan Kebudayaan Indonesia</t>
    </r>
  </si>
  <si>
    <r>
      <t xml:space="preserve">Spoken English </t>
    </r>
    <r>
      <rPr>
        <sz val="9"/>
        <color indexed="8"/>
        <rFont val="Arial"/>
        <family val="2"/>
      </rPr>
      <t>IV</t>
    </r>
    <r>
      <rPr>
        <i/>
        <sz val="9"/>
        <color indexed="8"/>
        <rFont val="Arial"/>
        <family val="2"/>
      </rPr>
      <t xml:space="preserve"> (Conversation </t>
    </r>
    <r>
      <rPr>
        <sz val="9"/>
        <color indexed="8"/>
        <rFont val="Arial"/>
        <family val="2"/>
      </rPr>
      <t>IV</t>
    </r>
    <r>
      <rPr>
        <i/>
        <sz val="9"/>
        <color indexed="8"/>
        <rFont val="Arial"/>
        <family val="2"/>
      </rPr>
      <t>)</t>
    </r>
    <r>
      <rPr>
        <sz val="9"/>
        <color indexed="8"/>
        <rFont val="Arial"/>
        <family val="2"/>
      </rPr>
      <t xml:space="preserve"> / Berbicara IV</t>
    </r>
  </si>
  <si>
    <r>
      <t xml:space="preserve">Composition </t>
    </r>
    <r>
      <rPr>
        <sz val="9"/>
        <color indexed="8"/>
        <rFont val="Arial"/>
        <family val="2"/>
      </rPr>
      <t>II / Menulis II</t>
    </r>
  </si>
  <si>
    <r>
      <t xml:space="preserve">Lab work ( Listening Comprehension) </t>
    </r>
    <r>
      <rPr>
        <sz val="9"/>
        <color indexed="8"/>
        <rFont val="Arial"/>
        <family val="2"/>
      </rPr>
      <t>II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/ Menyimak II</t>
    </r>
  </si>
  <si>
    <r>
      <t xml:space="preserve">Translation Indonesian-English </t>
    </r>
    <r>
      <rPr>
        <sz val="9"/>
        <color indexed="8"/>
        <rFont val="Arial"/>
        <family val="2"/>
      </rPr>
      <t>II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/ Penerjemahan Indonesia-Inggris II</t>
    </r>
  </si>
  <si>
    <r>
      <t xml:space="preserve">Translation English-Indonesian </t>
    </r>
    <r>
      <rPr>
        <sz val="9"/>
        <color indexed="8"/>
        <rFont val="Arial"/>
        <family val="2"/>
      </rPr>
      <t>II / Penerjemahan Inggris-Indonesia II</t>
    </r>
  </si>
  <si>
    <r>
      <t>An Introduction to Linguistics</t>
    </r>
    <r>
      <rPr>
        <sz val="9"/>
        <color indexed="8"/>
        <rFont val="Arial"/>
        <family val="2"/>
      </rPr>
      <t xml:space="preserve"> / Pengantar Lingustik Umum</t>
    </r>
  </si>
  <si>
    <r>
      <t>Text-Analysis Lexical &amp; Grammatical</t>
    </r>
    <r>
      <rPr>
        <sz val="8"/>
        <color indexed="8"/>
        <rFont val="Arial"/>
        <family val="2"/>
      </rPr>
      <t xml:space="preserve"> / Analisis Teks: Gramatikal dan Leksikal</t>
    </r>
  </si>
  <si>
    <r>
      <t xml:space="preserve">Spoken English </t>
    </r>
    <r>
      <rPr>
        <sz val="9"/>
        <color indexed="8"/>
        <rFont val="Arial"/>
        <family val="2"/>
      </rPr>
      <t>V</t>
    </r>
    <r>
      <rPr>
        <i/>
        <sz val="9"/>
        <color indexed="8"/>
        <rFont val="Arial"/>
        <family val="2"/>
      </rPr>
      <t xml:space="preserve"> (Conversation</t>
    </r>
    <r>
      <rPr>
        <sz val="9"/>
        <color indexed="8"/>
        <rFont val="Arial"/>
        <family val="2"/>
      </rPr>
      <t xml:space="preserve"> V)/ Berbicara V </t>
    </r>
  </si>
  <si>
    <r>
      <t xml:space="preserve">Composition </t>
    </r>
    <r>
      <rPr>
        <sz val="9"/>
        <color indexed="8"/>
        <rFont val="Arial"/>
        <family val="2"/>
      </rPr>
      <t>III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/ Menulis III</t>
    </r>
  </si>
  <si>
    <r>
      <t xml:space="preserve">Lab work ( Listening Comprehension) </t>
    </r>
    <r>
      <rPr>
        <sz val="9"/>
        <color indexed="8"/>
        <rFont val="Arial"/>
        <family val="2"/>
      </rPr>
      <t>III / Menyimak III</t>
    </r>
  </si>
  <si>
    <r>
      <t xml:space="preserve">Translation Indonesian-English </t>
    </r>
    <r>
      <rPr>
        <sz val="9"/>
        <color indexed="8"/>
        <rFont val="Arial"/>
        <family val="2"/>
      </rPr>
      <t>III/Penerjemahan Indonesia-Inggris III</t>
    </r>
  </si>
  <si>
    <r>
      <t xml:space="preserve">Translation English-Indonesian </t>
    </r>
    <r>
      <rPr>
        <sz val="9"/>
        <color indexed="8"/>
        <rFont val="Arial"/>
        <family val="2"/>
      </rPr>
      <t>III/Penerjemahan Inggris-Indonesia III</t>
    </r>
  </si>
  <si>
    <r>
      <t xml:space="preserve">An Introduction To Literature </t>
    </r>
    <r>
      <rPr>
        <sz val="9"/>
        <color indexed="8"/>
        <rFont val="Arial"/>
        <family val="2"/>
      </rPr>
      <t>/ Pengantar Kesusastraan</t>
    </r>
  </si>
  <si>
    <r>
      <t>Field Study /</t>
    </r>
    <r>
      <rPr>
        <sz val="9"/>
        <color indexed="8"/>
        <rFont val="Arial"/>
        <family val="2"/>
      </rPr>
      <t xml:space="preserve"> Kuliah Kerja Lapangan </t>
    </r>
  </si>
  <si>
    <r>
      <t xml:space="preserve">Grammar </t>
    </r>
    <r>
      <rPr>
        <sz val="9"/>
        <color indexed="8"/>
        <rFont val="Arial"/>
        <family val="2"/>
      </rPr>
      <t>VI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/ Tata Bahasa VI</t>
    </r>
  </si>
  <si>
    <r>
      <t xml:space="preserve">Spoken English </t>
    </r>
    <r>
      <rPr>
        <sz val="9"/>
        <color indexed="8"/>
        <rFont val="Arial"/>
        <family val="2"/>
      </rPr>
      <t xml:space="preserve">VI </t>
    </r>
    <r>
      <rPr>
        <i/>
        <sz val="9"/>
        <color indexed="8"/>
        <rFont val="Arial"/>
        <family val="2"/>
      </rPr>
      <t xml:space="preserve">(Conversation </t>
    </r>
    <r>
      <rPr>
        <sz val="9"/>
        <color indexed="8"/>
        <rFont val="Arial"/>
        <family val="2"/>
      </rPr>
      <t>VI</t>
    </r>
    <r>
      <rPr>
        <i/>
        <sz val="9"/>
        <color indexed="8"/>
        <rFont val="Arial"/>
        <family val="2"/>
      </rPr>
      <t>)</t>
    </r>
    <r>
      <rPr>
        <sz val="9"/>
        <color indexed="8"/>
        <rFont val="Arial"/>
        <family val="2"/>
      </rPr>
      <t xml:space="preserve"> / Berbicara VI</t>
    </r>
  </si>
  <si>
    <r>
      <t xml:space="preserve">Composition </t>
    </r>
    <r>
      <rPr>
        <sz val="9"/>
        <color indexed="8"/>
        <rFont val="Arial"/>
        <family val="2"/>
      </rPr>
      <t>IV / Menulis IV</t>
    </r>
  </si>
  <si>
    <r>
      <t xml:space="preserve">Lab work ( Listening Comprehension) </t>
    </r>
    <r>
      <rPr>
        <sz val="9"/>
        <color indexed="8"/>
        <rFont val="Arial"/>
        <family val="2"/>
      </rPr>
      <t>IV / Menyimak IV</t>
    </r>
  </si>
  <si>
    <r>
      <t xml:space="preserve">Translation Indonesian-English </t>
    </r>
    <r>
      <rPr>
        <sz val="9"/>
        <color indexed="8"/>
        <rFont val="Arial"/>
        <family val="2"/>
      </rPr>
      <t>IV/Penerjemahan Indonesia-Inggris IV</t>
    </r>
  </si>
  <si>
    <r>
      <t xml:space="preserve">Translation English-Indonesian </t>
    </r>
    <r>
      <rPr>
        <sz val="9"/>
        <color indexed="8"/>
        <rFont val="Arial"/>
        <family val="2"/>
      </rPr>
      <t>IV/Penerjemahan Inggris-Indonesia IV</t>
    </r>
  </si>
  <si>
    <r>
      <t>Prose</t>
    </r>
    <r>
      <rPr>
        <sz val="9"/>
        <color indexed="8"/>
        <rFont val="Arial"/>
        <family val="2"/>
      </rPr>
      <t xml:space="preserve"> I / Prosa I</t>
    </r>
  </si>
  <si>
    <r>
      <t>Poetry</t>
    </r>
    <r>
      <rPr>
        <sz val="9"/>
        <color indexed="8"/>
        <rFont val="Arial"/>
        <family val="2"/>
      </rPr>
      <t xml:space="preserve"> / Puisi</t>
    </r>
  </si>
  <si>
    <r>
      <t>Syntax</t>
    </r>
    <r>
      <rPr>
        <sz val="9"/>
        <color indexed="8"/>
        <rFont val="Arial"/>
        <family val="2"/>
      </rPr>
      <t xml:space="preserve"> / Sintaksis</t>
    </r>
  </si>
  <si>
    <r>
      <t>Semantics</t>
    </r>
    <r>
      <rPr>
        <sz val="9"/>
        <color indexed="8"/>
        <rFont val="Arial"/>
        <family val="2"/>
      </rPr>
      <t xml:space="preserve"> / Semantik</t>
    </r>
  </si>
  <si>
    <r>
      <t>Morphology</t>
    </r>
    <r>
      <rPr>
        <sz val="9"/>
        <color indexed="8"/>
        <rFont val="Arial"/>
        <family val="2"/>
      </rPr>
      <t xml:space="preserve"> / Morfologi</t>
    </r>
  </si>
  <si>
    <r>
      <t>Language Skills (Language and Advertising)</t>
    </r>
    <r>
      <rPr>
        <sz val="9"/>
        <color indexed="8"/>
        <rFont val="Arial"/>
        <family val="2"/>
      </rPr>
      <t>/Keterampilan Berbahasa</t>
    </r>
  </si>
  <si>
    <r>
      <t>Commercial English</t>
    </r>
    <r>
      <rPr>
        <sz val="9"/>
        <color indexed="8"/>
        <rFont val="Arial"/>
        <family val="2"/>
      </rPr>
      <t xml:space="preserve"> I / Bahasa Inggris Bisnis I</t>
    </r>
  </si>
  <si>
    <r>
      <t>Research Methodology</t>
    </r>
    <r>
      <rPr>
        <sz val="9"/>
        <color indexed="8"/>
        <rFont val="Arial"/>
        <family val="2"/>
      </rPr>
      <t>/ Metode Penelitian</t>
    </r>
  </si>
  <si>
    <r>
      <t>Literary Critisism</t>
    </r>
    <r>
      <rPr>
        <sz val="9"/>
        <color indexed="8"/>
        <rFont val="Arial"/>
        <family val="2"/>
      </rPr>
      <t xml:space="preserve"> I / Kritik Sastra I</t>
    </r>
  </si>
  <si>
    <r>
      <t xml:space="preserve">Prose </t>
    </r>
    <r>
      <rPr>
        <sz val="9"/>
        <color indexed="8"/>
        <rFont val="Arial"/>
        <family val="2"/>
      </rPr>
      <t>II / Prosa II</t>
    </r>
  </si>
  <si>
    <r>
      <t xml:space="preserve">Commercial English </t>
    </r>
    <r>
      <rPr>
        <sz val="9"/>
        <color indexed="8"/>
        <rFont val="Arial"/>
        <family val="2"/>
      </rPr>
      <t>II / Bahasa Inggris Bisnis II</t>
    </r>
  </si>
  <si>
    <r>
      <t>Literary Critisism</t>
    </r>
    <r>
      <rPr>
        <sz val="9"/>
        <color indexed="8"/>
        <rFont val="Arial"/>
        <family val="2"/>
      </rPr>
      <t xml:space="preserve"> II / Kritik Sastra II</t>
    </r>
  </si>
  <si>
    <r>
      <t>Public Speaking</t>
    </r>
    <r>
      <rPr>
        <sz val="9"/>
        <color indexed="8"/>
        <rFont val="Arial"/>
        <family val="2"/>
      </rPr>
      <t xml:space="preserve"> /Teknik Berbicara di Muka Umum </t>
    </r>
  </si>
  <si>
    <r>
      <t xml:space="preserve">Skripsi </t>
    </r>
    <r>
      <rPr>
        <sz val="9"/>
        <color indexed="8"/>
        <rFont val="Arial"/>
        <family val="2"/>
      </rPr>
      <t>/ Skripsi</t>
    </r>
  </si>
  <si>
    <r>
      <t>Entrepreneurship</t>
    </r>
    <r>
      <rPr>
        <sz val="9"/>
        <color indexed="8"/>
        <rFont val="Arial"/>
        <family val="2"/>
      </rPr>
      <t>/Kewirausahaan</t>
    </r>
  </si>
  <si>
    <r>
      <t>Hardware /</t>
    </r>
    <r>
      <rPr>
        <sz val="9"/>
        <color indexed="8"/>
        <rFont val="Arial"/>
        <family val="2"/>
      </rPr>
      <t xml:space="preserve"> Perangkat Keras</t>
    </r>
  </si>
  <si>
    <r>
      <t>Applied Computer on Information Technology</t>
    </r>
    <r>
      <rPr>
        <sz val="9"/>
        <color indexed="8"/>
        <rFont val="Arial"/>
        <family val="2"/>
      </rPr>
      <t xml:space="preserve"> I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/ Teknologi Informasi I</t>
    </r>
  </si>
  <si>
    <r>
      <t xml:space="preserve">Grammar </t>
    </r>
    <r>
      <rPr>
        <sz val="9"/>
        <color indexed="8"/>
        <rFont val="Arial"/>
        <family val="2"/>
      </rPr>
      <t>I / Tata Bahasa I</t>
    </r>
  </si>
  <si>
    <r>
      <t>Reading Comprehension</t>
    </r>
    <r>
      <rPr>
        <sz val="9"/>
        <color indexed="8"/>
        <rFont val="Arial"/>
        <family val="2"/>
      </rPr>
      <t xml:space="preserve"> I / Membaca Pemahaman I</t>
    </r>
  </si>
  <si>
    <r>
      <t xml:space="preserve">Vocabulary ( Idiom ) </t>
    </r>
    <r>
      <rPr>
        <sz val="9"/>
        <color indexed="8"/>
        <rFont val="Arial"/>
        <family val="2"/>
      </rPr>
      <t>I / Kosakata I</t>
    </r>
  </si>
  <si>
    <r>
      <t xml:space="preserve">Spoken English </t>
    </r>
    <r>
      <rPr>
        <sz val="9"/>
        <color indexed="8"/>
        <rFont val="Arial"/>
        <family val="2"/>
      </rPr>
      <t xml:space="preserve">I </t>
    </r>
    <r>
      <rPr>
        <i/>
        <sz val="9"/>
        <color indexed="8"/>
        <rFont val="Arial"/>
        <family val="2"/>
      </rPr>
      <t xml:space="preserve">(Conversation </t>
    </r>
    <r>
      <rPr>
        <sz val="9"/>
        <color indexed="8"/>
        <rFont val="Arial"/>
        <family val="2"/>
      </rPr>
      <t>I</t>
    </r>
    <r>
      <rPr>
        <i/>
        <sz val="9"/>
        <color indexed="8"/>
        <rFont val="Arial"/>
        <family val="2"/>
      </rPr>
      <t>)</t>
    </r>
    <r>
      <rPr>
        <sz val="9"/>
        <color indexed="8"/>
        <rFont val="Arial"/>
        <family val="2"/>
      </rPr>
      <t xml:space="preserve"> / Berbicara I</t>
    </r>
  </si>
  <si>
    <r>
      <t xml:space="preserve">Applied Computer </t>
    </r>
    <r>
      <rPr>
        <sz val="9"/>
        <color indexed="8"/>
        <rFont val="Arial"/>
        <family val="2"/>
      </rPr>
      <t>II / Komputer Aplikasi II</t>
    </r>
  </si>
  <si>
    <r>
      <t xml:space="preserve">Applied Computer on Information Technology </t>
    </r>
    <r>
      <rPr>
        <sz val="8"/>
        <color indexed="8"/>
        <rFont val="Arial"/>
        <family val="2"/>
      </rPr>
      <t>II / Teknolodi Informasi II</t>
    </r>
  </si>
  <si>
    <r>
      <t xml:space="preserve">Grammar </t>
    </r>
    <r>
      <rPr>
        <sz val="9"/>
        <color indexed="8"/>
        <rFont val="Arial"/>
        <family val="2"/>
      </rPr>
      <t>II / Tata Bahasa II</t>
    </r>
  </si>
  <si>
    <r>
      <t>Reading Comprehension</t>
    </r>
    <r>
      <rPr>
        <sz val="9"/>
        <color indexed="8"/>
        <rFont val="Arial"/>
        <family val="2"/>
      </rPr>
      <t xml:space="preserve"> II / Membaca Pemahaman II</t>
    </r>
  </si>
  <si>
    <r>
      <t xml:space="preserve">Vocabulary ( Idiom ) </t>
    </r>
    <r>
      <rPr>
        <sz val="9"/>
        <color indexed="8"/>
        <rFont val="Arial"/>
        <family val="2"/>
      </rPr>
      <t>II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/ Kosakata II</t>
    </r>
  </si>
  <si>
    <r>
      <t xml:space="preserve">Grammar </t>
    </r>
    <r>
      <rPr>
        <sz val="9"/>
        <color indexed="8"/>
        <rFont val="Arial"/>
        <family val="2"/>
      </rPr>
      <t>III / Tata Bahasa III</t>
    </r>
  </si>
  <si>
    <r>
      <t>Bahasa Indonesia</t>
    </r>
    <r>
      <rPr>
        <sz val="9"/>
        <color indexed="8"/>
        <rFont val="Arial"/>
        <family val="2"/>
      </rPr>
      <t xml:space="preserve"> I / Bahasa Indonesia I</t>
    </r>
  </si>
  <si>
    <r>
      <t>Applied Computer</t>
    </r>
    <r>
      <rPr>
        <sz val="9"/>
        <color indexed="8"/>
        <rFont val="Arial"/>
        <family val="2"/>
      </rPr>
      <t xml:space="preserve"> I / Komputer Aplikasi I</t>
    </r>
  </si>
  <si>
    <r>
      <t xml:space="preserve">Applied Computer </t>
    </r>
    <r>
      <rPr>
        <sz val="9"/>
        <color indexed="8"/>
        <rFont val="Arial"/>
        <family val="2"/>
      </rPr>
      <t>III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/ Komputer Aplikasi III</t>
    </r>
  </si>
  <si>
    <r>
      <t>Reading Comprehension</t>
    </r>
    <r>
      <rPr>
        <sz val="9"/>
        <color indexed="8"/>
        <rFont val="Arial"/>
        <family val="2"/>
      </rPr>
      <t xml:space="preserve"> III / Membaca Pemahaman III</t>
    </r>
  </si>
  <si>
    <r>
      <t xml:space="preserve">Composition </t>
    </r>
    <r>
      <rPr>
        <sz val="9"/>
        <color indexed="8"/>
        <rFont val="Arial"/>
        <family val="2"/>
      </rPr>
      <t>I / Menulis I</t>
    </r>
  </si>
  <si>
    <r>
      <t>Lab work ( Listening Comprehension)</t>
    </r>
    <r>
      <rPr>
        <sz val="9"/>
        <color indexed="8"/>
        <rFont val="Arial"/>
        <family val="2"/>
      </rPr>
      <t xml:space="preserve"> I / Menyimak I</t>
    </r>
  </si>
  <si>
    <r>
      <t>Translation Indonesian-English</t>
    </r>
    <r>
      <rPr>
        <sz val="9"/>
        <color indexed="8"/>
        <rFont val="Arial"/>
        <family val="2"/>
      </rPr>
      <t xml:space="preserve"> I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/ Penerjemahan Indonesia-Inggris I</t>
    </r>
  </si>
  <si>
    <r>
      <t xml:space="preserve">Translation English-Indonesian </t>
    </r>
    <r>
      <rPr>
        <sz val="9"/>
        <color indexed="8"/>
        <rFont val="Arial"/>
        <family val="2"/>
      </rPr>
      <t>I / Penerjemahan Inggris-Indonesia I</t>
    </r>
  </si>
  <si>
    <r>
      <t xml:space="preserve">Applied Computer </t>
    </r>
    <r>
      <rPr>
        <sz val="9"/>
        <color indexed="8"/>
        <rFont val="Arial"/>
        <family val="2"/>
      </rPr>
      <t>IV / Komputer Aplikasi IV</t>
    </r>
  </si>
  <si>
    <r>
      <t xml:space="preserve">Grammar </t>
    </r>
    <r>
      <rPr>
        <sz val="9"/>
        <color indexed="8"/>
        <rFont val="Arial"/>
        <family val="2"/>
      </rPr>
      <t>IV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/ Tata Bahasa IV</t>
    </r>
  </si>
  <si>
    <r>
      <t xml:space="preserve">Grammar </t>
    </r>
    <r>
      <rPr>
        <sz val="9"/>
        <color indexed="8"/>
        <rFont val="Arial"/>
        <family val="2"/>
      </rPr>
      <t>V / Tata Bahasa V</t>
    </r>
  </si>
  <si>
    <r>
      <t xml:space="preserve">Applied Computer </t>
    </r>
    <r>
      <rPr>
        <sz val="9"/>
        <color indexed="8"/>
        <rFont val="Arial"/>
        <family val="2"/>
      </rPr>
      <t>VI / Komputer Aplikasi VI</t>
    </r>
  </si>
  <si>
    <r>
      <t xml:space="preserve">Applied Computer </t>
    </r>
    <r>
      <rPr>
        <sz val="9"/>
        <color indexed="8"/>
        <rFont val="Arial"/>
        <family val="2"/>
      </rPr>
      <t>VII/ Komputer Aplikasi VII</t>
    </r>
  </si>
  <si>
    <t>C</t>
  </si>
  <si>
    <t>A</t>
  </si>
  <si>
    <t>B</t>
  </si>
  <si>
    <r>
      <t xml:space="preserve">Seminar on Literary Research  </t>
    </r>
    <r>
      <rPr>
        <sz val="9"/>
        <color indexed="8"/>
        <rFont val="Arial"/>
        <family val="2"/>
      </rPr>
      <t>/ Seminar Kesusastraan</t>
    </r>
  </si>
  <si>
    <r>
      <t>: Jatibarang,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February 1986</t>
    </r>
  </si>
  <si>
    <t xml:space="preserve">Ideologi Dominasi pada Novela Joseph Conrad </t>
  </si>
  <si>
    <t xml:space="preserve">Ideology Domination in Joseph Conrad's Novella "Heart of Darkness" </t>
  </si>
  <si>
    <t>(An Ideology Analysis based on Discursive Theory)</t>
  </si>
  <si>
    <r>
      <t>yang Berjudul "</t>
    </r>
    <r>
      <rPr>
        <i/>
        <sz val="8"/>
        <rFont val="Arial"/>
        <family val="2"/>
      </rPr>
      <t>Heart of Darkness</t>
    </r>
    <r>
      <rPr>
        <sz val="8"/>
        <rFont val="Arial"/>
        <family val="2"/>
      </rPr>
      <t>" (Analisis Ideologi Berdasarkan  Teori Wacana)/</t>
    </r>
  </si>
  <si>
    <r>
      <t xml:space="preserve">Bahasa Indonesia </t>
    </r>
    <r>
      <rPr>
        <sz val="9"/>
        <color indexed="8"/>
        <rFont val="Arial"/>
        <family val="2"/>
      </rPr>
      <t>II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/ Bahasa Indonesia II</t>
    </r>
  </si>
  <si>
    <r>
      <t xml:space="preserve">Reading Comprehension </t>
    </r>
    <r>
      <rPr>
        <sz val="9"/>
        <color indexed="8"/>
        <rFont val="Arial"/>
        <family val="2"/>
      </rPr>
      <t>IV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/ Membaca Pemahaman IV</t>
    </r>
  </si>
  <si>
    <r>
      <t xml:space="preserve">Applied Computer </t>
    </r>
    <r>
      <rPr>
        <sz val="9"/>
        <color indexed="8"/>
        <rFont val="Arial"/>
        <family val="2"/>
      </rPr>
      <t>V/ Komputer Aplikasi V</t>
    </r>
  </si>
  <si>
    <r>
      <t xml:space="preserve">Bandung, 14 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August 2009</t>
    </r>
  </si>
  <si>
    <t>SI33243U</t>
  </si>
  <si>
    <t>SI33352</t>
  </si>
  <si>
    <t>SI35245U</t>
  </si>
  <si>
    <t>SI36246U</t>
  </si>
  <si>
    <t>SI37562L</t>
  </si>
  <si>
    <t>SI36228</t>
  </si>
  <si>
    <t>SI36231</t>
  </si>
  <si>
    <r>
      <t xml:space="preserve">Jumlah SKS/ </t>
    </r>
    <r>
      <rPr>
        <b/>
        <i/>
        <sz val="8"/>
        <rFont val="Arial"/>
        <family val="2"/>
      </rPr>
      <t xml:space="preserve">Total Credits </t>
    </r>
    <r>
      <rPr>
        <b/>
        <sz val="8"/>
        <rFont val="Arial"/>
        <family val="2"/>
      </rPr>
      <t>:</t>
    </r>
  </si>
  <si>
    <r>
      <t xml:space="preserve">IPK / </t>
    </r>
    <r>
      <rPr>
        <b/>
        <i/>
        <sz val="8"/>
        <rFont val="Arial"/>
        <family val="2"/>
      </rPr>
      <t xml:space="preserve">Cummulative GPA      </t>
    </r>
    <r>
      <rPr>
        <b/>
        <sz val="8"/>
        <rFont val="Arial"/>
        <family val="2"/>
      </rPr>
      <t>:</t>
    </r>
    <r>
      <rPr>
        <b/>
        <i/>
        <sz val="8"/>
        <rFont val="Arial"/>
        <family val="2"/>
      </rPr>
      <t xml:space="preserve">  </t>
    </r>
  </si>
  <si>
    <r>
      <t xml:space="preserve">Predikat / </t>
    </r>
    <r>
      <rPr>
        <b/>
        <i/>
        <sz val="8"/>
        <rFont val="Arial"/>
        <family val="2"/>
      </rPr>
      <t xml:space="preserve">Honors                 </t>
    </r>
    <r>
      <rPr>
        <b/>
        <sz val="8"/>
        <rFont val="Arial"/>
        <family val="2"/>
      </rPr>
      <t>:</t>
    </r>
  </si>
  <si>
    <t>SI31240U</t>
  </si>
  <si>
    <t>SI33348</t>
  </si>
  <si>
    <t>SI33356</t>
  </si>
  <si>
    <t>SI33222P</t>
  </si>
  <si>
    <t>SI34244U</t>
  </si>
  <si>
    <t>SI34349</t>
  </si>
  <si>
    <t>SI34353</t>
  </si>
  <si>
    <t>SI34357</t>
  </si>
  <si>
    <t>SI36351</t>
  </si>
  <si>
    <t>SI36355</t>
  </si>
  <si>
    <t>SI36359</t>
  </si>
  <si>
    <t>SI35102</t>
  </si>
  <si>
    <t>Ketua Program Studi Sastra Inggris</t>
  </si>
  <si>
    <t>SI31239U</t>
  </si>
  <si>
    <t>SI31220P</t>
  </si>
  <si>
    <t>SI32241U</t>
  </si>
  <si>
    <t>SI32242U</t>
  </si>
  <si>
    <t>SI32221P</t>
  </si>
  <si>
    <t>SI34223P</t>
  </si>
  <si>
    <t>Poin</t>
  </si>
  <si>
    <r>
      <t>:</t>
    </r>
    <r>
      <rPr>
        <i/>
        <sz val="10"/>
        <rFont val="Arial"/>
        <family val="2"/>
      </rPr>
      <t xml:space="preserve"> Faculty of Letters</t>
    </r>
  </si>
  <si>
    <t>Kredit</t>
  </si>
  <si>
    <r>
      <t xml:space="preserve">Language Skills (Language and Advertising) / </t>
    </r>
    <r>
      <rPr>
        <sz val="8"/>
        <color indexed="8"/>
        <rFont val="Arial"/>
        <family val="2"/>
      </rPr>
      <t>Kemampuan Berbahasa dalam Periklanan</t>
    </r>
  </si>
  <si>
    <t>Skripsi</t>
  </si>
  <si>
    <t>SI38565</t>
  </si>
  <si>
    <r>
      <t xml:space="preserve">Religion / </t>
    </r>
    <r>
      <rPr>
        <sz val="8"/>
        <color indexed="8"/>
        <rFont val="Arial"/>
        <family val="2"/>
      </rPr>
      <t>Agama</t>
    </r>
  </si>
  <si>
    <r>
      <t xml:space="preserve">State Ideology / </t>
    </r>
    <r>
      <rPr>
        <sz val="8"/>
        <color indexed="8"/>
        <rFont val="Arial"/>
        <family val="2"/>
      </rPr>
      <t>Pancasila</t>
    </r>
  </si>
  <si>
    <r>
      <t>Bahasa Indonesia I /</t>
    </r>
    <r>
      <rPr>
        <sz val="8"/>
        <color indexed="8"/>
        <rFont val="Arial"/>
        <family val="2"/>
      </rPr>
      <t xml:space="preserve"> Bahasa Indonesia I</t>
    </r>
  </si>
  <si>
    <r>
      <t xml:space="preserve">Applied Computer I / </t>
    </r>
    <r>
      <rPr>
        <sz val="8"/>
        <color indexed="8"/>
        <rFont val="Arial"/>
        <family val="2"/>
      </rPr>
      <t>Komputer Aplikasi I</t>
    </r>
  </si>
  <si>
    <r>
      <t xml:space="preserve">Applied Computer on Information Technology I / </t>
    </r>
    <r>
      <rPr>
        <sz val="8"/>
        <color indexed="8"/>
        <rFont val="Arial"/>
        <family val="2"/>
      </rPr>
      <t>Teknologi Informasi I</t>
    </r>
  </si>
  <si>
    <r>
      <t xml:space="preserve">Grammar I / </t>
    </r>
    <r>
      <rPr>
        <sz val="8"/>
        <color indexed="8"/>
        <rFont val="Arial"/>
        <family val="2"/>
      </rPr>
      <t>Tatabahasa I</t>
    </r>
  </si>
  <si>
    <r>
      <t xml:space="preserve">Spoken English (Conversation I) / </t>
    </r>
    <r>
      <rPr>
        <sz val="8"/>
        <color indexed="8"/>
        <rFont val="Arial"/>
        <family val="2"/>
      </rPr>
      <t>Berbicara I</t>
    </r>
  </si>
  <si>
    <r>
      <t xml:space="preserve">Reading Comprehension I / </t>
    </r>
    <r>
      <rPr>
        <sz val="8"/>
        <color indexed="8"/>
        <rFont val="Arial"/>
        <family val="2"/>
      </rPr>
      <t>Pemahaman Membaca I</t>
    </r>
  </si>
  <si>
    <r>
      <t xml:space="preserve">Vocabulary ( Idiom ) I / </t>
    </r>
    <r>
      <rPr>
        <sz val="8"/>
        <color indexed="8"/>
        <rFont val="Arial"/>
        <family val="2"/>
      </rPr>
      <t>Kosakata I</t>
    </r>
  </si>
  <si>
    <r>
      <t xml:space="preserve">Civics / </t>
    </r>
    <r>
      <rPr>
        <sz val="8"/>
        <color indexed="8"/>
        <rFont val="Arial"/>
        <family val="2"/>
      </rPr>
      <t>Kewarganegaraan</t>
    </r>
  </si>
  <si>
    <r>
      <t xml:space="preserve">Bahasa Indonesia II / </t>
    </r>
    <r>
      <rPr>
        <sz val="8"/>
        <color indexed="8"/>
        <rFont val="Arial"/>
        <family val="2"/>
      </rPr>
      <t>Bahasa Indonesia II</t>
    </r>
  </si>
  <si>
    <r>
      <t xml:space="preserve">Applied Computer II / </t>
    </r>
    <r>
      <rPr>
        <sz val="8"/>
        <color indexed="8"/>
        <rFont val="Arial"/>
        <family val="2"/>
      </rPr>
      <t>Komputer Aplikasi II</t>
    </r>
  </si>
  <si>
    <r>
      <t xml:space="preserve">Applied Computer on Information Technology II / </t>
    </r>
    <r>
      <rPr>
        <sz val="8"/>
        <color indexed="8"/>
        <rFont val="Arial"/>
        <family val="2"/>
      </rPr>
      <t>Teknologi Informasi II</t>
    </r>
  </si>
  <si>
    <r>
      <t xml:space="preserve">Grammar II / </t>
    </r>
    <r>
      <rPr>
        <sz val="8"/>
        <color indexed="8"/>
        <rFont val="Arial"/>
        <family val="2"/>
      </rPr>
      <t>Tatabahasa II</t>
    </r>
  </si>
  <si>
    <r>
      <t xml:space="preserve">Spoken English (Conversation II) / </t>
    </r>
    <r>
      <rPr>
        <sz val="8"/>
        <color indexed="8"/>
        <rFont val="Arial"/>
        <family val="2"/>
      </rPr>
      <t>Berbicara II</t>
    </r>
  </si>
  <si>
    <r>
      <t xml:space="preserve">Reading Comprehension II / </t>
    </r>
    <r>
      <rPr>
        <sz val="8"/>
        <color indexed="8"/>
        <rFont val="Arial"/>
        <family val="2"/>
      </rPr>
      <t>Pemahaman Membaca II</t>
    </r>
  </si>
  <si>
    <r>
      <t xml:space="preserve">Vocabulary ( Idiom ) II / </t>
    </r>
    <r>
      <rPr>
        <sz val="8"/>
        <color indexed="8"/>
        <rFont val="Arial"/>
        <family val="2"/>
      </rPr>
      <t>Kosakata II</t>
    </r>
  </si>
  <si>
    <r>
      <t xml:space="preserve">Applied Computer III / </t>
    </r>
    <r>
      <rPr>
        <sz val="8"/>
        <color indexed="8"/>
        <rFont val="Arial"/>
        <family val="2"/>
      </rPr>
      <t>Komputer Aplikasi III</t>
    </r>
  </si>
  <si>
    <r>
      <t xml:space="preserve">Grammar III / </t>
    </r>
    <r>
      <rPr>
        <sz val="8"/>
        <color indexed="8"/>
        <rFont val="Arial"/>
        <family val="2"/>
      </rPr>
      <t>Tatabahasa III</t>
    </r>
  </si>
  <si>
    <r>
      <t xml:space="preserve">Vocabulary III / </t>
    </r>
    <r>
      <rPr>
        <sz val="8"/>
        <color indexed="8"/>
        <rFont val="Arial"/>
        <family val="2"/>
      </rPr>
      <t>Kosakata III</t>
    </r>
  </si>
  <si>
    <r>
      <t xml:space="preserve">Spoken English (Conversation III) / </t>
    </r>
    <r>
      <rPr>
        <sz val="8"/>
        <color indexed="8"/>
        <rFont val="Arial"/>
        <family val="2"/>
      </rPr>
      <t>Berbicara III</t>
    </r>
  </si>
  <si>
    <r>
      <t xml:space="preserve">Reading Comprehension III / </t>
    </r>
    <r>
      <rPr>
        <sz val="8"/>
        <color indexed="8"/>
        <rFont val="Arial"/>
        <family val="2"/>
      </rPr>
      <t>Pemahaman Membaca III</t>
    </r>
  </si>
  <si>
    <r>
      <t xml:space="preserve">Composition I / </t>
    </r>
    <r>
      <rPr>
        <sz val="8"/>
        <color indexed="8"/>
        <rFont val="Arial"/>
        <family val="2"/>
      </rPr>
      <t>Menulis I</t>
    </r>
  </si>
  <si>
    <r>
      <t xml:space="preserve">Lab Work ( Listening Comprehension) I / </t>
    </r>
    <r>
      <rPr>
        <sz val="8"/>
        <color indexed="8"/>
        <rFont val="Arial"/>
        <family val="2"/>
      </rPr>
      <t>Menyimak I</t>
    </r>
  </si>
  <si>
    <r>
      <t xml:space="preserve">Translation Indonesian-English I / </t>
    </r>
    <r>
      <rPr>
        <sz val="8"/>
        <color indexed="8"/>
        <rFont val="Arial"/>
        <family val="2"/>
      </rPr>
      <t>Penerjemahan Indonesia-Inggris I</t>
    </r>
  </si>
  <si>
    <r>
      <t xml:space="preserve">Translation English-Indonesian I / </t>
    </r>
    <r>
      <rPr>
        <sz val="8"/>
        <color indexed="8"/>
        <rFont val="Arial"/>
        <family val="2"/>
      </rPr>
      <t>Penerjemahan Inggris-Indonesia I</t>
    </r>
  </si>
  <si>
    <r>
      <t xml:space="preserve">Indonesian Society and Culture / </t>
    </r>
    <r>
      <rPr>
        <sz val="8"/>
        <color indexed="8"/>
        <rFont val="Arial"/>
        <family val="2"/>
      </rPr>
      <t>Manusia dan Kebudayaan Indonesia</t>
    </r>
  </si>
  <si>
    <r>
      <t xml:space="preserve">Applied Computer IV / </t>
    </r>
    <r>
      <rPr>
        <sz val="8"/>
        <color indexed="8"/>
        <rFont val="Arial"/>
        <family val="2"/>
      </rPr>
      <t>Komputer Aplikasi IV</t>
    </r>
  </si>
  <si>
    <r>
      <t xml:space="preserve">Grammar IV / </t>
    </r>
    <r>
      <rPr>
        <sz val="8"/>
        <color indexed="8"/>
        <rFont val="Arial"/>
        <family val="2"/>
      </rPr>
      <t>Tatabahasa IV</t>
    </r>
  </si>
  <si>
    <r>
      <t xml:space="preserve">Spoken English (Conversation IV) / </t>
    </r>
    <r>
      <rPr>
        <sz val="8"/>
        <color indexed="8"/>
        <rFont val="Arial"/>
        <family val="2"/>
      </rPr>
      <t>Berbicara IV</t>
    </r>
  </si>
  <si>
    <r>
      <t xml:space="preserve">Reading Comprehension IV / </t>
    </r>
    <r>
      <rPr>
        <sz val="8"/>
        <color indexed="8"/>
        <rFont val="Arial"/>
        <family val="2"/>
      </rPr>
      <t>Pemahaman Membaca IV</t>
    </r>
  </si>
  <si>
    <r>
      <t xml:space="preserve">Composition II / </t>
    </r>
    <r>
      <rPr>
        <sz val="8"/>
        <color indexed="8"/>
        <rFont val="Arial"/>
        <family val="2"/>
      </rPr>
      <t>Menulis II</t>
    </r>
  </si>
  <si>
    <r>
      <t xml:space="preserve">Lab Work ( Listening Comprehension) II / </t>
    </r>
    <r>
      <rPr>
        <sz val="8"/>
        <color indexed="8"/>
        <rFont val="Arial"/>
        <family val="2"/>
      </rPr>
      <t>Menyimak II</t>
    </r>
  </si>
  <si>
    <r>
      <t xml:space="preserve">Translation Indonesian-English II / </t>
    </r>
    <r>
      <rPr>
        <sz val="8"/>
        <color indexed="8"/>
        <rFont val="Arial"/>
        <family val="2"/>
      </rPr>
      <t>Penerjemahan Indonesia-Inggris II</t>
    </r>
  </si>
  <si>
    <r>
      <t xml:space="preserve">Translation English-Indonesian II / </t>
    </r>
    <r>
      <rPr>
        <sz val="8"/>
        <color indexed="8"/>
        <rFont val="Arial"/>
        <family val="2"/>
      </rPr>
      <t>Penerjemahan Inggris-Indonesia II</t>
    </r>
  </si>
  <si>
    <r>
      <t xml:space="preserve">Applied Computer V / </t>
    </r>
    <r>
      <rPr>
        <sz val="8"/>
        <color indexed="8"/>
        <rFont val="Arial"/>
        <family val="2"/>
      </rPr>
      <t>Komputer Aplikasi V</t>
    </r>
  </si>
  <si>
    <r>
      <t xml:space="preserve">An Introduction to Linguistics / </t>
    </r>
    <r>
      <rPr>
        <sz val="8"/>
        <color indexed="8"/>
        <rFont val="Arial"/>
        <family val="2"/>
      </rPr>
      <t>Pengantar Lingustik Umum</t>
    </r>
  </si>
  <si>
    <r>
      <t xml:space="preserve">Text-Analysis Lexical &amp; Grammatical / </t>
    </r>
    <r>
      <rPr>
        <sz val="8"/>
        <color indexed="8"/>
        <rFont val="Arial"/>
        <family val="2"/>
      </rPr>
      <t>Analisis Teks: Gramatikal dan Leksikal</t>
    </r>
  </si>
  <si>
    <r>
      <t xml:space="preserve">Grammar V / </t>
    </r>
    <r>
      <rPr>
        <sz val="8"/>
        <color indexed="8"/>
        <rFont val="Arial"/>
        <family val="2"/>
      </rPr>
      <t>Tatabahasa V</t>
    </r>
  </si>
  <si>
    <r>
      <t xml:space="preserve">Spoken English V (Conversation V) / </t>
    </r>
    <r>
      <rPr>
        <sz val="8"/>
        <color indexed="8"/>
        <rFont val="Arial"/>
        <family val="2"/>
      </rPr>
      <t>Berbicara V</t>
    </r>
  </si>
  <si>
    <r>
      <t xml:space="preserve">Composition III / </t>
    </r>
    <r>
      <rPr>
        <sz val="8"/>
        <color indexed="8"/>
        <rFont val="Arial"/>
        <family val="2"/>
      </rPr>
      <t>Menulis III</t>
    </r>
  </si>
  <si>
    <r>
      <t xml:space="preserve">Lab Work ( Listening Comprehension) III / </t>
    </r>
    <r>
      <rPr>
        <sz val="8"/>
        <color indexed="8"/>
        <rFont val="Arial"/>
        <family val="2"/>
      </rPr>
      <t>Menyimak III</t>
    </r>
  </si>
  <si>
    <r>
      <t xml:space="preserve">Translation Indonesian-English III / </t>
    </r>
    <r>
      <rPr>
        <sz val="8"/>
        <color indexed="8"/>
        <rFont val="Arial"/>
        <family val="2"/>
      </rPr>
      <t>Penerjemahan Indonesia-Inggris III</t>
    </r>
  </si>
  <si>
    <r>
      <t xml:space="preserve">Translation English-Indonesian III / </t>
    </r>
    <r>
      <rPr>
        <sz val="8"/>
        <color indexed="8"/>
        <rFont val="Arial"/>
        <family val="2"/>
      </rPr>
      <t>Penerjemahan Inggris-Indonesia III</t>
    </r>
  </si>
  <si>
    <r>
      <t xml:space="preserve">Applied Computer VI / </t>
    </r>
    <r>
      <rPr>
        <sz val="8"/>
        <color indexed="8"/>
        <rFont val="Arial"/>
        <family val="2"/>
      </rPr>
      <t>Komputer Aplikasi VI</t>
    </r>
  </si>
  <si>
    <r>
      <t xml:space="preserve">An Introduction to Literature / </t>
    </r>
    <r>
      <rPr>
        <sz val="8"/>
        <color indexed="8"/>
        <rFont val="Arial"/>
        <family val="2"/>
      </rPr>
      <t>Pengantar Kesusastraan</t>
    </r>
  </si>
  <si>
    <r>
      <t xml:space="preserve">Field Study / </t>
    </r>
    <r>
      <rPr>
        <sz val="8"/>
        <color indexed="8"/>
        <rFont val="Arial"/>
        <family val="2"/>
      </rPr>
      <t xml:space="preserve">Kuliah Kerja Lapangan </t>
    </r>
  </si>
  <si>
    <r>
      <t xml:space="preserve">Grammar VI / </t>
    </r>
    <r>
      <rPr>
        <sz val="8"/>
        <color indexed="8"/>
        <rFont val="Arial"/>
        <family val="2"/>
      </rPr>
      <t>Tatabahasa VI</t>
    </r>
  </si>
  <si>
    <r>
      <t xml:space="preserve">Spoken English (Conversation VI) / </t>
    </r>
    <r>
      <rPr>
        <sz val="8"/>
        <color indexed="8"/>
        <rFont val="Arial"/>
        <family val="2"/>
      </rPr>
      <t>Berbicara VI</t>
    </r>
  </si>
  <si>
    <r>
      <t xml:space="preserve">Composition IV / </t>
    </r>
    <r>
      <rPr>
        <sz val="8"/>
        <color indexed="8"/>
        <rFont val="Arial"/>
        <family val="2"/>
      </rPr>
      <t>Menulis IV</t>
    </r>
  </si>
  <si>
    <r>
      <t xml:space="preserve">Lab Work ( Listening Comprehension) IV / </t>
    </r>
    <r>
      <rPr>
        <sz val="8"/>
        <color indexed="8"/>
        <rFont val="Arial"/>
        <family val="2"/>
      </rPr>
      <t>Menyimak IV</t>
    </r>
  </si>
  <si>
    <r>
      <t xml:space="preserve">Translation Indonesian-English IV / </t>
    </r>
    <r>
      <rPr>
        <sz val="8"/>
        <color indexed="8"/>
        <rFont val="Arial"/>
        <family val="2"/>
      </rPr>
      <t>Penerjemahan Indonesia-Inggris IV</t>
    </r>
  </si>
  <si>
    <r>
      <t xml:space="preserve">Translation English-Indonesian IV / </t>
    </r>
    <r>
      <rPr>
        <sz val="8"/>
        <color indexed="8"/>
        <rFont val="Arial"/>
        <family val="2"/>
      </rPr>
      <t>Penerjemahan Inggris-Indonesia IV</t>
    </r>
  </si>
  <si>
    <r>
      <t xml:space="preserve">Applied Computer VII/ </t>
    </r>
    <r>
      <rPr>
        <sz val="8"/>
        <color indexed="8"/>
        <rFont val="Arial"/>
        <family val="2"/>
      </rPr>
      <t>Komputer Aplikasi VII</t>
    </r>
  </si>
  <si>
    <r>
      <t xml:space="preserve">Prose I / </t>
    </r>
    <r>
      <rPr>
        <sz val="8"/>
        <color indexed="8"/>
        <rFont val="Arial"/>
        <family val="2"/>
      </rPr>
      <t>Prosa I</t>
    </r>
  </si>
  <si>
    <r>
      <t xml:space="preserve">Poetry / </t>
    </r>
    <r>
      <rPr>
        <sz val="8"/>
        <color indexed="8"/>
        <rFont val="Arial"/>
        <family val="2"/>
      </rPr>
      <t>Puisi</t>
    </r>
  </si>
  <si>
    <r>
      <t xml:space="preserve">Syntax / </t>
    </r>
    <r>
      <rPr>
        <sz val="8"/>
        <color indexed="8"/>
        <rFont val="Arial"/>
        <family val="2"/>
      </rPr>
      <t>Sintaksis</t>
    </r>
  </si>
  <si>
    <r>
      <t xml:space="preserve">Semantics / </t>
    </r>
    <r>
      <rPr>
        <sz val="8"/>
        <color indexed="8"/>
        <rFont val="Arial"/>
        <family val="2"/>
      </rPr>
      <t>Semantik</t>
    </r>
  </si>
  <si>
    <r>
      <t xml:space="preserve">Morphology / </t>
    </r>
    <r>
      <rPr>
        <sz val="8"/>
        <color indexed="8"/>
        <rFont val="Arial"/>
        <family val="2"/>
      </rPr>
      <t>Morfologi</t>
    </r>
  </si>
  <si>
    <r>
      <t xml:space="preserve">Commercial English I / </t>
    </r>
    <r>
      <rPr>
        <sz val="8"/>
        <color indexed="8"/>
        <rFont val="Arial"/>
        <family val="2"/>
      </rPr>
      <t>Bahasa Inggris Bisnis I</t>
    </r>
  </si>
  <si>
    <r>
      <t xml:space="preserve">Research Method / </t>
    </r>
    <r>
      <rPr>
        <sz val="8"/>
        <color indexed="8"/>
        <rFont val="Arial"/>
        <family val="2"/>
      </rPr>
      <t>Metode Penelitian</t>
    </r>
  </si>
  <si>
    <r>
      <t xml:space="preserve">Prose II / </t>
    </r>
    <r>
      <rPr>
        <sz val="8"/>
        <color indexed="8"/>
        <rFont val="Arial"/>
        <family val="2"/>
      </rPr>
      <t>Prosa II</t>
    </r>
  </si>
  <si>
    <r>
      <t xml:space="preserve">Commercial English II / </t>
    </r>
    <r>
      <rPr>
        <sz val="8"/>
        <color indexed="8"/>
        <rFont val="Arial"/>
        <family val="2"/>
      </rPr>
      <t>Bahasa Inggris Bisnis II</t>
    </r>
  </si>
  <si>
    <r>
      <t xml:space="preserve">Literary Criticism I / </t>
    </r>
    <r>
      <rPr>
        <sz val="8"/>
        <color indexed="8"/>
        <rFont val="Arial"/>
        <family val="2"/>
      </rPr>
      <t>Kritik Sastra I</t>
    </r>
  </si>
  <si>
    <r>
      <t xml:space="preserve">Literary Criticism II / </t>
    </r>
    <r>
      <rPr>
        <sz val="8"/>
        <color indexed="8"/>
        <rFont val="Arial"/>
        <family val="2"/>
      </rPr>
      <t>Kritik Sastra II</t>
    </r>
  </si>
  <si>
    <r>
      <t xml:space="preserve">Public Speaking / </t>
    </r>
    <r>
      <rPr>
        <sz val="8"/>
        <color indexed="8"/>
        <rFont val="Arial"/>
        <family val="2"/>
      </rPr>
      <t xml:space="preserve">Teknik Berbicara di Muka Umum </t>
    </r>
  </si>
  <si>
    <r>
      <t xml:space="preserve">Entrepreneurship / </t>
    </r>
    <r>
      <rPr>
        <sz val="8"/>
        <color indexed="8"/>
        <rFont val="Arial"/>
        <family val="2"/>
      </rPr>
      <t>Kewirausahaan</t>
    </r>
  </si>
  <si>
    <r>
      <t xml:space="preserve">Hardware / </t>
    </r>
    <r>
      <rPr>
        <sz val="8"/>
        <color indexed="8"/>
        <rFont val="Arial"/>
        <family val="2"/>
      </rPr>
      <t>Perangkat Keras</t>
    </r>
  </si>
  <si>
    <t>SI38563</t>
  </si>
  <si>
    <r>
      <t xml:space="preserve">Seminar on Literature / </t>
    </r>
    <r>
      <rPr>
        <sz val="8"/>
        <color indexed="8"/>
        <rFont val="Arial"/>
        <family val="2"/>
      </rPr>
      <t>Seminar Kesusastraan</t>
    </r>
  </si>
  <si>
    <t>Dr. Juanda</t>
  </si>
  <si>
    <t>NIP. 4127.20.03.007</t>
  </si>
  <si>
    <t>:</t>
  </si>
  <si>
    <t>Judul Skripsi / Skripsi Berbahasa Indonesia</t>
  </si>
  <si>
    <t>Judul Skripsi Berbahasa Inggris</t>
  </si>
  <si>
    <t xml:space="preserve">Bandung, 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</si>
</sst>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000"/>
  </numFmts>
  <fonts count="80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 Narrow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b/>
      <i/>
      <u val="single"/>
      <sz val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u val="single"/>
      <sz val="9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8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rgb="FF00B05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8"/>
      <color theme="1"/>
      <name val="Arial"/>
      <family val="2"/>
    </font>
    <font>
      <sz val="10"/>
      <color theme="0"/>
      <name val="Arial"/>
      <family val="2"/>
    </font>
    <font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 indent="1"/>
    </xf>
    <xf numFmtId="0" fontId="2" fillId="0" borderId="12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 horizontal="left" wrapText="1" indent="1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1" fillId="33" borderId="16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17" fillId="33" borderId="20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7" fillId="33" borderId="10" xfId="0" applyFont="1" applyFill="1" applyBorder="1" applyAlignment="1">
      <alignment horizontal="center"/>
    </xf>
    <xf numFmtId="0" fontId="20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0" fontId="0" fillId="0" borderId="10" xfId="0" applyBorder="1" applyAlignment="1">
      <alignment/>
    </xf>
    <xf numFmtId="2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18" fillId="33" borderId="10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 wrapText="1"/>
    </xf>
    <xf numFmtId="44" fontId="18" fillId="33" borderId="10" xfId="44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0" borderId="12" xfId="0" applyFont="1" applyBorder="1" applyAlignment="1">
      <alignment/>
    </xf>
    <xf numFmtId="0" fontId="71" fillId="0" borderId="12" xfId="0" applyFont="1" applyBorder="1" applyAlignment="1">
      <alignment/>
    </xf>
    <xf numFmtId="0" fontId="73" fillId="0" borderId="12" xfId="0" applyFont="1" applyBorder="1" applyAlignment="1">
      <alignment wrapText="1"/>
    </xf>
    <xf numFmtId="0" fontId="74" fillId="0" borderId="17" xfId="0" applyFont="1" applyBorder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10" xfId="0" applyFont="1" applyBorder="1" applyAlignment="1">
      <alignment horizontal="center"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4" fillId="0" borderId="0" xfId="0" applyFont="1" applyBorder="1" applyAlignment="1">
      <alignment vertical="center" wrapText="1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wrapText="1"/>
    </xf>
    <xf numFmtId="0" fontId="74" fillId="0" borderId="0" xfId="0" applyFont="1" applyBorder="1" applyAlignment="1">
      <alignment horizontal="center" vertical="center" wrapText="1"/>
    </xf>
    <xf numFmtId="0" fontId="76" fillId="0" borderId="10" xfId="0" applyFont="1" applyFill="1" applyBorder="1" applyAlignment="1">
      <alignment/>
    </xf>
    <xf numFmtId="0" fontId="75" fillId="0" borderId="0" xfId="0" applyFont="1" applyBorder="1" applyAlignment="1">
      <alignment/>
    </xf>
    <xf numFmtId="0" fontId="76" fillId="33" borderId="11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75" fillId="33" borderId="12" xfId="0" applyFont="1" applyFill="1" applyBorder="1" applyAlignment="1">
      <alignment horizontal="center"/>
    </xf>
    <xf numFmtId="0" fontId="75" fillId="33" borderId="13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4" fillId="0" borderId="18" xfId="0" applyFont="1" applyFill="1" applyBorder="1" applyAlignment="1">
      <alignment horizontal="center"/>
    </xf>
    <xf numFmtId="0" fontId="74" fillId="35" borderId="18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left" wrapText="1" indent="1"/>
    </xf>
    <xf numFmtId="0" fontId="78" fillId="0" borderId="0" xfId="0" applyFont="1" applyAlignment="1">
      <alignment/>
    </xf>
    <xf numFmtId="0" fontId="74" fillId="0" borderId="0" xfId="0" applyFont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4" fillId="33" borderId="18" xfId="0" applyFont="1" applyFill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29" fillId="33" borderId="17" xfId="0" applyFont="1" applyFill="1" applyBorder="1" applyAlignment="1">
      <alignment horizontal="center"/>
    </xf>
    <xf numFmtId="0" fontId="29" fillId="33" borderId="1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4" fillId="33" borderId="18" xfId="0" applyFont="1" applyFill="1" applyBorder="1" applyAlignment="1">
      <alignment horizontal="center" vertical="center"/>
    </xf>
    <xf numFmtId="0" fontId="79" fillId="0" borderId="17" xfId="0" applyFont="1" applyBorder="1" applyAlignment="1">
      <alignment/>
    </xf>
    <xf numFmtId="0" fontId="74" fillId="0" borderId="16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9" fillId="33" borderId="10" xfId="0" applyFont="1" applyFill="1" applyBorder="1" applyAlignment="1">
      <alignment/>
    </xf>
    <xf numFmtId="0" fontId="74" fillId="33" borderId="18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/>
    </xf>
    <xf numFmtId="0" fontId="74" fillId="0" borderId="18" xfId="0" applyFont="1" applyBorder="1" applyAlignment="1">
      <alignment horizontal="center" vertical="center" wrapText="1"/>
    </xf>
    <xf numFmtId="0" fontId="79" fillId="35" borderId="10" xfId="0" applyFont="1" applyFill="1" applyBorder="1" applyAlignment="1">
      <alignment/>
    </xf>
    <xf numFmtId="0" fontId="74" fillId="35" borderId="18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/>
    </xf>
    <xf numFmtId="0" fontId="74" fillId="35" borderId="18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/>
    </xf>
    <xf numFmtId="0" fontId="74" fillId="0" borderId="18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74" fillId="0" borderId="18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7" fillId="0" borderId="15" xfId="0" applyFont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27" fillId="0" borderId="20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11" fillId="33" borderId="16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kom.ac.id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kom.ac.id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2"/>
  <sheetViews>
    <sheetView zoomScalePageLayoutView="0" workbookViewId="0" topLeftCell="A106">
      <selection activeCell="C8" sqref="C8:C9"/>
    </sheetView>
  </sheetViews>
  <sheetFormatPr defaultColWidth="9.140625" defaultRowHeight="12.75"/>
  <cols>
    <col min="1" max="1" width="4.7109375" style="0" customWidth="1"/>
    <col min="2" max="2" width="16.57421875" style="0" customWidth="1"/>
    <col min="3" max="3" width="56.140625" style="0" customWidth="1"/>
    <col min="4" max="5" width="6.140625" style="0" customWidth="1"/>
    <col min="6" max="6" width="7.7109375" style="0" customWidth="1"/>
    <col min="7" max="7" width="6.140625" style="0" customWidth="1"/>
    <col min="8" max="8" width="6.8515625" style="0" customWidth="1"/>
    <col min="9" max="9" width="9.140625" style="0" hidden="1" customWidth="1"/>
    <col min="10" max="10" width="8.421875" style="0" customWidth="1"/>
    <col min="11" max="11" width="6.8515625" style="0" customWidth="1"/>
    <col min="12" max="12" width="7.7109375" style="0" customWidth="1"/>
    <col min="13" max="13" width="8.8515625" style="0" customWidth="1"/>
  </cols>
  <sheetData>
    <row r="1" spans="1:24" ht="18">
      <c r="A1" s="1"/>
      <c r="B1" s="56"/>
      <c r="C1" s="232" t="s">
        <v>89</v>
      </c>
      <c r="D1" s="232"/>
      <c r="E1" s="57"/>
      <c r="F1" s="57"/>
      <c r="G1" s="1"/>
      <c r="H1" s="1"/>
      <c r="I1" s="1"/>
      <c r="J1" s="1"/>
      <c r="K1" s="4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4" ht="18">
      <c r="A2" s="1"/>
      <c r="B2" s="56"/>
      <c r="C2" s="233" t="s">
        <v>90</v>
      </c>
      <c r="D2" s="233"/>
      <c r="E2" s="58"/>
      <c r="F2" s="58"/>
      <c r="G2" s="1"/>
      <c r="H2" s="1"/>
      <c r="I2" s="1"/>
      <c r="J2" s="1"/>
      <c r="K2" s="4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</row>
    <row r="3" spans="1:24" ht="12.75">
      <c r="A3" s="1"/>
      <c r="B3" s="56"/>
      <c r="E3" s="59"/>
      <c r="F3" s="59"/>
      <c r="G3" s="59"/>
      <c r="H3" s="60"/>
      <c r="I3" s="1"/>
      <c r="J3" s="1"/>
      <c r="K3" s="14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>
      <c r="A4" s="220" t="s">
        <v>77</v>
      </c>
      <c r="B4" s="220"/>
      <c r="C4" s="217" t="s">
        <v>103</v>
      </c>
      <c r="D4" s="61" t="s">
        <v>91</v>
      </c>
      <c r="E4" s="61"/>
      <c r="F4" s="61"/>
      <c r="G4" s="60" t="s">
        <v>92</v>
      </c>
      <c r="J4" s="42"/>
      <c r="K4" s="42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.75">
      <c r="A5" s="218" t="s">
        <v>93</v>
      </c>
      <c r="B5" s="218"/>
      <c r="C5" s="217"/>
      <c r="D5" s="64" t="s">
        <v>82</v>
      </c>
      <c r="E5" s="64"/>
      <c r="F5" s="64"/>
      <c r="G5" s="60"/>
      <c r="J5" s="22"/>
      <c r="K5" s="22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.75">
      <c r="A6" s="59" t="s">
        <v>78</v>
      </c>
      <c r="B6" s="55"/>
      <c r="C6" s="219" t="s">
        <v>198</v>
      </c>
      <c r="D6" s="61" t="s">
        <v>94</v>
      </c>
      <c r="E6" s="61"/>
      <c r="F6" s="61"/>
      <c r="G6" s="62" t="s">
        <v>105</v>
      </c>
      <c r="H6" s="63"/>
      <c r="J6" s="5"/>
      <c r="K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18" t="s">
        <v>79</v>
      </c>
      <c r="B7" s="218"/>
      <c r="C7" s="219"/>
      <c r="D7" s="64" t="s">
        <v>95</v>
      </c>
      <c r="E7" s="64"/>
      <c r="F7" s="64"/>
      <c r="G7" s="62"/>
      <c r="H7" s="6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75">
      <c r="A8" s="231" t="s">
        <v>80</v>
      </c>
      <c r="B8" s="231"/>
      <c r="C8" s="217" t="s">
        <v>104</v>
      </c>
      <c r="D8" s="61" t="s">
        <v>96</v>
      </c>
      <c r="E8" s="61"/>
      <c r="F8" s="61"/>
      <c r="G8" s="62" t="s">
        <v>106</v>
      </c>
      <c r="J8" s="15"/>
      <c r="K8" s="15"/>
      <c r="L8" s="4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s="218" t="s">
        <v>81</v>
      </c>
      <c r="B9" s="218"/>
      <c r="C9" s="217"/>
      <c r="D9" s="64" t="s">
        <v>97</v>
      </c>
      <c r="E9" s="64"/>
      <c r="F9" s="64"/>
      <c r="G9" s="62"/>
      <c r="H9" s="63"/>
      <c r="J9" s="14"/>
      <c r="K9" s="14"/>
      <c r="L9" s="4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4.25">
      <c r="A10" s="9" t="s">
        <v>98</v>
      </c>
      <c r="B10" s="9"/>
      <c r="C10" t="s">
        <v>99</v>
      </c>
      <c r="D10" s="61" t="s">
        <v>100</v>
      </c>
      <c r="E10" s="54"/>
      <c r="F10" s="54"/>
      <c r="G10" s="62" t="s">
        <v>107</v>
      </c>
      <c r="H10" s="63"/>
      <c r="J10" s="14"/>
      <c r="K10" s="14"/>
      <c r="L10" s="40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2.75">
      <c r="A11" t="s">
        <v>101</v>
      </c>
      <c r="D11" s="64" t="s">
        <v>102</v>
      </c>
      <c r="E11" s="64"/>
      <c r="F11" s="64"/>
      <c r="G11" s="65"/>
      <c r="H11" s="66"/>
      <c r="J11" s="14"/>
      <c r="K11" s="14"/>
      <c r="L11" s="4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2.75">
      <c r="A12" s="64"/>
      <c r="B12" s="64"/>
      <c r="C12" s="66"/>
      <c r="D12" s="66"/>
      <c r="E12" s="66"/>
      <c r="F12" s="66"/>
      <c r="G12" s="67"/>
      <c r="H12" s="67"/>
      <c r="I12" s="66"/>
      <c r="J12" s="66"/>
      <c r="K12" s="14"/>
      <c r="L12" s="4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2.75">
      <c r="A13" s="4" t="s">
        <v>0</v>
      </c>
      <c r="B13" s="1"/>
      <c r="C13" s="4"/>
      <c r="D13" s="4"/>
      <c r="E13" s="4"/>
      <c r="G13" s="4"/>
      <c r="H13" s="14"/>
      <c r="I13" s="14"/>
      <c r="J13" s="2"/>
      <c r="K13" s="14"/>
      <c r="L13" s="1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2.75">
      <c r="A14" s="68" t="s">
        <v>1</v>
      </c>
      <c r="B14" s="69" t="s">
        <v>2</v>
      </c>
      <c r="C14" s="69" t="s">
        <v>76</v>
      </c>
      <c r="D14" s="70" t="s">
        <v>3</v>
      </c>
      <c r="E14" s="70" t="s">
        <v>4</v>
      </c>
      <c r="F14" s="70" t="s">
        <v>5</v>
      </c>
      <c r="G14" s="70" t="s">
        <v>6</v>
      </c>
      <c r="H14" s="14"/>
      <c r="I14" s="14"/>
      <c r="J14" s="15"/>
      <c r="K14" s="15"/>
      <c r="L14" s="4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2.75">
      <c r="A15" s="71"/>
      <c r="B15" s="72" t="s">
        <v>7</v>
      </c>
      <c r="C15" s="72" t="s">
        <v>8</v>
      </c>
      <c r="D15" s="71" t="s">
        <v>9</v>
      </c>
      <c r="E15" s="71" t="s">
        <v>10</v>
      </c>
      <c r="F15" s="71" t="s">
        <v>11</v>
      </c>
      <c r="G15" s="71" t="s">
        <v>12</v>
      </c>
      <c r="H15" s="14"/>
      <c r="I15" s="14"/>
      <c r="J15" s="14"/>
      <c r="K15" s="14"/>
      <c r="L15" s="4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2.75">
      <c r="A16" s="73"/>
      <c r="B16" s="74"/>
      <c r="C16" s="75"/>
      <c r="D16" s="73" t="s">
        <v>13</v>
      </c>
      <c r="E16" s="73" t="s">
        <v>14</v>
      </c>
      <c r="F16" s="73" t="s">
        <v>15</v>
      </c>
      <c r="G16" s="73" t="s">
        <v>16</v>
      </c>
      <c r="H16" s="14"/>
      <c r="I16" s="14"/>
      <c r="J16" s="14"/>
      <c r="K16" s="14"/>
      <c r="L16" s="1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2.75">
      <c r="A17" s="76">
        <v>1</v>
      </c>
      <c r="B17" s="118" t="s">
        <v>19</v>
      </c>
      <c r="C17" s="119" t="s">
        <v>126</v>
      </c>
      <c r="D17" s="77">
        <v>2</v>
      </c>
      <c r="E17" s="78" t="s">
        <v>196</v>
      </c>
      <c r="F17" s="79">
        <f aca="true" t="shared" si="0" ref="F17:F48">IF(E17="A",4,IF(E17="B",3,IF(E17="C",2,IF(E17="D",1,0))))</f>
        <v>3</v>
      </c>
      <c r="G17" s="80">
        <f aca="true" t="shared" si="1" ref="G17:G48">D17*F17</f>
        <v>6</v>
      </c>
      <c r="H17" s="14"/>
      <c r="I17" s="14"/>
      <c r="J17" s="14"/>
      <c r="K17" s="14"/>
      <c r="L17" s="14"/>
      <c r="M17" s="4"/>
      <c r="N17" s="221" t="s">
        <v>75</v>
      </c>
      <c r="O17" s="221"/>
      <c r="P17" s="221"/>
      <c r="Q17" s="221"/>
      <c r="R17" s="221"/>
      <c r="S17" s="221"/>
      <c r="T17" s="221"/>
      <c r="U17" s="221"/>
      <c r="V17" s="221"/>
      <c r="W17" s="221"/>
      <c r="X17" s="221"/>
    </row>
    <row r="18" spans="1:24" ht="12.75">
      <c r="A18" s="72">
        <v>2</v>
      </c>
      <c r="B18" s="111" t="s">
        <v>20</v>
      </c>
      <c r="C18" s="120" t="s">
        <v>127</v>
      </c>
      <c r="D18" s="112">
        <v>2</v>
      </c>
      <c r="E18" s="71" t="s">
        <v>195</v>
      </c>
      <c r="F18" s="113">
        <f t="shared" si="0"/>
        <v>4</v>
      </c>
      <c r="G18" s="114">
        <f t="shared" si="1"/>
        <v>8</v>
      </c>
      <c r="H18" s="14"/>
      <c r="I18" s="14"/>
      <c r="J18" s="14"/>
      <c r="K18" s="14"/>
      <c r="L18" s="14"/>
      <c r="M18" s="4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</row>
    <row r="19" spans="1:24" ht="12.75">
      <c r="A19" s="79">
        <v>3</v>
      </c>
      <c r="B19" s="84" t="s">
        <v>21</v>
      </c>
      <c r="C19" s="121" t="s">
        <v>181</v>
      </c>
      <c r="D19" s="82">
        <v>2</v>
      </c>
      <c r="E19" s="83" t="s">
        <v>194</v>
      </c>
      <c r="F19" s="79">
        <f t="shared" si="0"/>
        <v>2</v>
      </c>
      <c r="G19" s="80">
        <f t="shared" si="1"/>
        <v>4</v>
      </c>
      <c r="H19" s="4"/>
      <c r="I19" s="4"/>
      <c r="J19" s="4"/>
      <c r="K19" s="4"/>
      <c r="L19" s="4"/>
      <c r="M19" s="4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</row>
    <row r="20" spans="1:24" ht="12.75">
      <c r="A20" s="113">
        <v>4</v>
      </c>
      <c r="B20" s="115" t="s">
        <v>22</v>
      </c>
      <c r="C20" s="120" t="s">
        <v>182</v>
      </c>
      <c r="D20" s="112">
        <v>2</v>
      </c>
      <c r="E20" s="71" t="s">
        <v>195</v>
      </c>
      <c r="F20" s="113">
        <f t="shared" si="0"/>
        <v>4</v>
      </c>
      <c r="G20" s="114">
        <f t="shared" si="1"/>
        <v>8</v>
      </c>
      <c r="H20" s="37"/>
      <c r="I20" s="7"/>
      <c r="J20" s="7"/>
      <c r="K20" s="7"/>
      <c r="L20" s="7"/>
      <c r="M20" s="7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</row>
    <row r="21" spans="1:24" ht="12.75">
      <c r="A21" s="79">
        <v>5</v>
      </c>
      <c r="B21" s="84" t="s">
        <v>23</v>
      </c>
      <c r="C21" s="121" t="s">
        <v>170</v>
      </c>
      <c r="D21" s="82">
        <v>2</v>
      </c>
      <c r="E21" s="83" t="s">
        <v>195</v>
      </c>
      <c r="F21" s="79">
        <f t="shared" si="0"/>
        <v>4</v>
      </c>
      <c r="G21" s="80">
        <f t="shared" si="1"/>
        <v>8</v>
      </c>
      <c r="H21" s="38"/>
      <c r="I21" s="8"/>
      <c r="J21" s="8"/>
      <c r="K21" s="8"/>
      <c r="L21" s="8"/>
      <c r="M21" s="8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</row>
    <row r="22" spans="1:24" ht="12.75">
      <c r="A22" s="113">
        <v>6</v>
      </c>
      <c r="B22" s="115" t="s">
        <v>24</v>
      </c>
      <c r="C22" s="120" t="s">
        <v>171</v>
      </c>
      <c r="D22" s="112">
        <v>2</v>
      </c>
      <c r="E22" s="71" t="s">
        <v>194</v>
      </c>
      <c r="F22" s="113">
        <f t="shared" si="0"/>
        <v>2</v>
      </c>
      <c r="G22" s="114">
        <f t="shared" si="1"/>
        <v>4</v>
      </c>
      <c r="H22" s="8"/>
      <c r="I22" s="8"/>
      <c r="J22" s="39"/>
      <c r="K22" s="39"/>
      <c r="L22" s="39"/>
      <c r="M22" s="39"/>
      <c r="N22" s="222"/>
      <c r="O22" s="224"/>
      <c r="P22" s="225"/>
      <c r="Q22" s="223"/>
      <c r="R22" s="223"/>
      <c r="S22" s="221"/>
      <c r="T22" s="221"/>
      <c r="U22" s="221"/>
      <c r="V22" s="221"/>
      <c r="W22" s="221"/>
      <c r="X22" s="221"/>
    </row>
    <row r="23" spans="1:24" ht="12.75">
      <c r="A23" s="79">
        <v>7</v>
      </c>
      <c r="B23" s="84" t="s">
        <v>25</v>
      </c>
      <c r="C23" s="121" t="s">
        <v>174</v>
      </c>
      <c r="D23" s="82">
        <v>2</v>
      </c>
      <c r="E23" s="83" t="s">
        <v>194</v>
      </c>
      <c r="F23" s="79">
        <f t="shared" si="0"/>
        <v>2</v>
      </c>
      <c r="G23" s="80">
        <f t="shared" si="1"/>
        <v>4</v>
      </c>
      <c r="H23" s="32"/>
      <c r="I23" s="34"/>
      <c r="J23" s="1"/>
      <c r="K23" s="35"/>
      <c r="L23" s="35"/>
      <c r="M23" s="35"/>
      <c r="N23" s="222"/>
      <c r="O23" s="224"/>
      <c r="P23" s="225"/>
      <c r="Q23" s="223"/>
      <c r="R23" s="223"/>
      <c r="S23" s="221"/>
      <c r="T23" s="221"/>
      <c r="U23" s="221"/>
      <c r="V23" s="221"/>
      <c r="W23" s="221"/>
      <c r="X23" s="221"/>
    </row>
    <row r="24" spans="1:24" ht="12.75">
      <c r="A24" s="113">
        <v>8</v>
      </c>
      <c r="B24" s="115" t="s">
        <v>26</v>
      </c>
      <c r="C24" s="120" t="s">
        <v>172</v>
      </c>
      <c r="D24" s="112">
        <v>2</v>
      </c>
      <c r="E24" s="71" t="s">
        <v>194</v>
      </c>
      <c r="F24" s="113">
        <f t="shared" si="0"/>
        <v>2</v>
      </c>
      <c r="G24" s="114">
        <f t="shared" si="1"/>
        <v>4</v>
      </c>
      <c r="H24" s="30"/>
      <c r="I24" s="23"/>
      <c r="J24" s="1"/>
      <c r="K24" s="35"/>
      <c r="L24" s="35"/>
      <c r="M24" s="35"/>
      <c r="N24" s="5"/>
      <c r="O24" s="19"/>
      <c r="P24" s="2"/>
      <c r="Q24" s="20"/>
      <c r="R24" s="20"/>
      <c r="S24" s="5"/>
      <c r="T24" s="5"/>
      <c r="U24" s="5"/>
      <c r="V24" s="5"/>
      <c r="W24" s="5"/>
      <c r="X24" s="5"/>
    </row>
    <row r="25" spans="1:24" ht="12.75">
      <c r="A25" s="79">
        <v>9</v>
      </c>
      <c r="B25" s="84" t="s">
        <v>27</v>
      </c>
      <c r="C25" s="121" t="s">
        <v>173</v>
      </c>
      <c r="D25" s="82">
        <v>2</v>
      </c>
      <c r="E25" s="83" t="s">
        <v>195</v>
      </c>
      <c r="F25" s="79">
        <f t="shared" si="0"/>
        <v>4</v>
      </c>
      <c r="G25" s="80">
        <f t="shared" si="1"/>
        <v>8</v>
      </c>
      <c r="H25" s="30"/>
      <c r="I25" s="36"/>
      <c r="J25" s="1"/>
      <c r="K25" s="35"/>
      <c r="L25" s="35"/>
      <c r="M25" s="35"/>
      <c r="N25" s="222"/>
      <c r="O25" s="224"/>
      <c r="P25" s="225"/>
      <c r="Q25" s="223"/>
      <c r="R25" s="223"/>
      <c r="S25" s="221"/>
      <c r="T25" s="221"/>
      <c r="U25" s="221"/>
      <c r="V25" s="221"/>
      <c r="W25" s="221"/>
      <c r="X25" s="221"/>
    </row>
    <row r="26" spans="1:24" ht="12.75">
      <c r="A26" s="113">
        <v>10</v>
      </c>
      <c r="B26" s="115" t="s">
        <v>28</v>
      </c>
      <c r="C26" s="120" t="s">
        <v>128</v>
      </c>
      <c r="D26" s="112">
        <v>2</v>
      </c>
      <c r="E26" s="71" t="s">
        <v>195</v>
      </c>
      <c r="F26" s="113">
        <f t="shared" si="0"/>
        <v>4</v>
      </c>
      <c r="G26" s="114">
        <f t="shared" si="1"/>
        <v>8</v>
      </c>
      <c r="H26" s="32"/>
      <c r="I26" s="36"/>
      <c r="J26" s="1"/>
      <c r="K26" s="35"/>
      <c r="L26" s="35"/>
      <c r="M26" s="35"/>
      <c r="N26" s="222"/>
      <c r="O26" s="224"/>
      <c r="P26" s="225"/>
      <c r="Q26" s="223"/>
      <c r="R26" s="223"/>
      <c r="S26" s="221"/>
      <c r="T26" s="221"/>
      <c r="U26" s="221"/>
      <c r="V26" s="221"/>
      <c r="W26" s="221"/>
      <c r="X26" s="221"/>
    </row>
    <row r="27" spans="1:24" ht="12.75">
      <c r="A27" s="79">
        <v>11</v>
      </c>
      <c r="B27" s="84" t="s">
        <v>29</v>
      </c>
      <c r="C27" s="121" t="s">
        <v>203</v>
      </c>
      <c r="D27" s="82">
        <v>2</v>
      </c>
      <c r="E27" s="83" t="s">
        <v>196</v>
      </c>
      <c r="F27" s="79">
        <f t="shared" si="0"/>
        <v>3</v>
      </c>
      <c r="G27" s="80">
        <f t="shared" si="1"/>
        <v>6</v>
      </c>
      <c r="H27" s="30"/>
      <c r="I27" s="34"/>
      <c r="J27" s="1"/>
      <c r="K27" s="35"/>
      <c r="L27" s="35"/>
      <c r="M27" s="35"/>
      <c r="N27" s="222"/>
      <c r="O27" s="224"/>
      <c r="P27" s="225"/>
      <c r="Q27" s="223"/>
      <c r="R27" s="223"/>
      <c r="S27" s="221"/>
      <c r="T27" s="221"/>
      <c r="U27" s="221"/>
      <c r="V27" s="221"/>
      <c r="W27" s="221"/>
      <c r="X27" s="221"/>
    </row>
    <row r="28" spans="1:24" ht="12.75">
      <c r="A28" s="72">
        <v>12</v>
      </c>
      <c r="B28" s="115" t="s">
        <v>30</v>
      </c>
      <c r="C28" s="120" t="s">
        <v>129</v>
      </c>
      <c r="D28" s="112">
        <v>2</v>
      </c>
      <c r="E28" s="71" t="s">
        <v>196</v>
      </c>
      <c r="F28" s="113">
        <f t="shared" si="0"/>
        <v>3</v>
      </c>
      <c r="G28" s="114">
        <f t="shared" si="1"/>
        <v>6</v>
      </c>
      <c r="H28" s="32"/>
      <c r="I28" s="23"/>
      <c r="J28" s="1"/>
      <c r="K28" s="35"/>
      <c r="L28" s="35"/>
      <c r="M28" s="35"/>
      <c r="N28" s="222"/>
      <c r="O28" s="224"/>
      <c r="P28" s="225"/>
      <c r="Q28" s="223"/>
      <c r="R28" s="223"/>
      <c r="S28" s="221"/>
      <c r="T28" s="221"/>
      <c r="U28" s="221"/>
      <c r="V28" s="221"/>
      <c r="W28" s="221"/>
      <c r="X28" s="221"/>
    </row>
    <row r="29" spans="1:24" ht="12.75">
      <c r="A29" s="79">
        <v>13</v>
      </c>
      <c r="B29" s="81" t="s">
        <v>31</v>
      </c>
      <c r="C29" s="121" t="s">
        <v>175</v>
      </c>
      <c r="D29" s="82">
        <v>2</v>
      </c>
      <c r="E29" s="83" t="s">
        <v>195</v>
      </c>
      <c r="F29" s="79">
        <f t="shared" si="0"/>
        <v>4</v>
      </c>
      <c r="G29" s="80">
        <f t="shared" si="1"/>
        <v>8</v>
      </c>
      <c r="H29" s="30"/>
      <c r="I29" s="36"/>
      <c r="J29" s="1"/>
      <c r="K29" s="35"/>
      <c r="L29" s="35"/>
      <c r="M29" s="35"/>
      <c r="N29" s="222"/>
      <c r="O29" s="224"/>
      <c r="P29" s="225"/>
      <c r="Q29" s="223"/>
      <c r="R29" s="223"/>
      <c r="S29" s="221"/>
      <c r="T29" s="221"/>
      <c r="U29" s="221"/>
      <c r="V29" s="221"/>
      <c r="W29" s="221"/>
      <c r="X29" s="221"/>
    </row>
    <row r="30" spans="1:24" ht="12.75">
      <c r="A30" s="113">
        <v>14</v>
      </c>
      <c r="B30" s="111" t="s">
        <v>32</v>
      </c>
      <c r="C30" s="123" t="s">
        <v>176</v>
      </c>
      <c r="D30" s="112">
        <v>2</v>
      </c>
      <c r="E30" s="71" t="s">
        <v>195</v>
      </c>
      <c r="F30" s="113">
        <f t="shared" si="0"/>
        <v>4</v>
      </c>
      <c r="G30" s="114">
        <f t="shared" si="1"/>
        <v>8</v>
      </c>
      <c r="H30" s="32"/>
      <c r="I30" s="36"/>
      <c r="J30" s="1"/>
      <c r="K30" s="35"/>
      <c r="L30" s="35"/>
      <c r="M30" s="35"/>
      <c r="N30" s="222"/>
      <c r="O30" s="224"/>
      <c r="P30" s="225"/>
      <c r="Q30" s="223"/>
      <c r="R30" s="223"/>
      <c r="S30" s="221"/>
      <c r="T30" s="221"/>
      <c r="U30" s="221"/>
      <c r="V30" s="221"/>
      <c r="W30" s="221"/>
      <c r="X30" s="221"/>
    </row>
    <row r="31" spans="1:24" ht="12.75">
      <c r="A31" s="79">
        <v>15</v>
      </c>
      <c r="B31" s="84" t="s">
        <v>33</v>
      </c>
      <c r="C31" s="121" t="s">
        <v>177</v>
      </c>
      <c r="D31" s="82">
        <v>2</v>
      </c>
      <c r="E31" s="83" t="s">
        <v>194</v>
      </c>
      <c r="F31" s="79">
        <f t="shared" si="0"/>
        <v>2</v>
      </c>
      <c r="G31" s="80">
        <f t="shared" si="1"/>
        <v>4</v>
      </c>
      <c r="H31" s="30"/>
      <c r="I31" s="36"/>
      <c r="J31" s="1"/>
      <c r="K31" s="35"/>
      <c r="L31" s="35"/>
      <c r="M31" s="35"/>
      <c r="N31" s="222"/>
      <c r="O31" s="224"/>
      <c r="P31" s="225"/>
      <c r="Q31" s="223"/>
      <c r="R31" s="223"/>
      <c r="S31" s="221"/>
      <c r="T31" s="221"/>
      <c r="U31" s="221"/>
      <c r="V31" s="221"/>
      <c r="W31" s="221"/>
      <c r="X31" s="221"/>
    </row>
    <row r="32" spans="1:24" ht="12.75">
      <c r="A32" s="113">
        <v>16</v>
      </c>
      <c r="B32" s="115" t="s">
        <v>34</v>
      </c>
      <c r="C32" s="120" t="s">
        <v>130</v>
      </c>
      <c r="D32" s="112">
        <v>2</v>
      </c>
      <c r="E32" s="71" t="s">
        <v>196</v>
      </c>
      <c r="F32" s="113">
        <f t="shared" si="0"/>
        <v>3</v>
      </c>
      <c r="G32" s="114">
        <f t="shared" si="1"/>
        <v>6</v>
      </c>
      <c r="H32" s="32"/>
      <c r="I32" s="36"/>
      <c r="J32" s="1"/>
      <c r="K32" s="35"/>
      <c r="L32" s="35"/>
      <c r="M32" s="35"/>
      <c r="N32" s="222"/>
      <c r="O32" s="224"/>
      <c r="P32" s="225"/>
      <c r="Q32" s="223"/>
      <c r="R32" s="223"/>
      <c r="S32" s="221"/>
      <c r="T32" s="221"/>
      <c r="U32" s="221"/>
      <c r="V32" s="221"/>
      <c r="W32" s="221"/>
      <c r="X32" s="221"/>
    </row>
    <row r="33" spans="1:24" ht="12.75">
      <c r="A33" s="79">
        <v>17</v>
      </c>
      <c r="B33" s="84" t="s">
        <v>35</v>
      </c>
      <c r="C33" s="121" t="s">
        <v>178</v>
      </c>
      <c r="D33" s="82">
        <v>2</v>
      </c>
      <c r="E33" s="83" t="s">
        <v>196</v>
      </c>
      <c r="F33" s="79">
        <f t="shared" si="0"/>
        <v>3</v>
      </c>
      <c r="G33" s="80">
        <f t="shared" si="1"/>
        <v>6</v>
      </c>
      <c r="H33" s="30"/>
      <c r="I33" s="36"/>
      <c r="J33" s="1"/>
      <c r="K33" s="35"/>
      <c r="L33" s="35"/>
      <c r="M33" s="35"/>
      <c r="N33" s="222"/>
      <c r="O33" s="224"/>
      <c r="P33" s="225"/>
      <c r="Q33" s="223"/>
      <c r="R33" s="223"/>
      <c r="S33" s="221"/>
      <c r="T33" s="221"/>
      <c r="U33" s="221"/>
      <c r="V33" s="221"/>
      <c r="W33" s="221"/>
      <c r="X33" s="221"/>
    </row>
    <row r="34" spans="1:24" ht="12.75">
      <c r="A34" s="113">
        <v>18</v>
      </c>
      <c r="B34" s="115" t="s">
        <v>36</v>
      </c>
      <c r="C34" s="120" t="s">
        <v>179</v>
      </c>
      <c r="D34" s="112">
        <v>2</v>
      </c>
      <c r="E34" s="71" t="s">
        <v>196</v>
      </c>
      <c r="F34" s="113">
        <f t="shared" si="0"/>
        <v>3</v>
      </c>
      <c r="G34" s="114">
        <f t="shared" si="1"/>
        <v>6</v>
      </c>
      <c r="H34" s="32"/>
      <c r="I34" s="36"/>
      <c r="J34" s="1"/>
      <c r="K34" s="35"/>
      <c r="L34" s="35"/>
      <c r="M34" s="35"/>
      <c r="N34" s="222"/>
      <c r="O34" s="224"/>
      <c r="P34" s="225"/>
      <c r="Q34" s="223"/>
      <c r="R34" s="223"/>
      <c r="S34" s="221"/>
      <c r="T34" s="221"/>
      <c r="U34" s="221"/>
      <c r="V34" s="221"/>
      <c r="W34" s="221"/>
      <c r="X34" s="221"/>
    </row>
    <row r="35" spans="1:24" ht="12.75">
      <c r="A35" s="79">
        <v>19</v>
      </c>
      <c r="B35" s="84" t="s">
        <v>37</v>
      </c>
      <c r="C35" s="121" t="s">
        <v>183</v>
      </c>
      <c r="D35" s="82">
        <v>2</v>
      </c>
      <c r="E35" s="83" t="s">
        <v>196</v>
      </c>
      <c r="F35" s="79">
        <f t="shared" si="0"/>
        <v>3</v>
      </c>
      <c r="G35" s="80">
        <f t="shared" si="1"/>
        <v>6</v>
      </c>
      <c r="H35" s="30"/>
      <c r="I35" s="34"/>
      <c r="J35" s="1"/>
      <c r="K35" s="35"/>
      <c r="L35" s="35"/>
      <c r="M35" s="35"/>
      <c r="N35" s="222"/>
      <c r="O35" s="224"/>
      <c r="P35" s="225"/>
      <c r="Q35" s="223"/>
      <c r="R35" s="223"/>
      <c r="S35" s="221"/>
      <c r="T35" s="221"/>
      <c r="U35" s="221"/>
      <c r="V35" s="221"/>
      <c r="W35" s="221"/>
      <c r="X35" s="221"/>
    </row>
    <row r="36" spans="1:24" ht="12.75">
      <c r="A36" s="113">
        <v>20</v>
      </c>
      <c r="B36" s="115" t="s">
        <v>38</v>
      </c>
      <c r="C36" s="120" t="s">
        <v>180</v>
      </c>
      <c r="D36" s="112">
        <v>2</v>
      </c>
      <c r="E36" s="71" t="s">
        <v>196</v>
      </c>
      <c r="F36" s="113">
        <f t="shared" si="0"/>
        <v>3</v>
      </c>
      <c r="G36" s="114">
        <f t="shared" si="1"/>
        <v>6</v>
      </c>
      <c r="H36" s="32"/>
      <c r="I36" s="23"/>
      <c r="J36" s="1"/>
      <c r="K36" s="35"/>
      <c r="L36" s="35"/>
      <c r="M36" s="35"/>
      <c r="N36" s="222"/>
      <c r="O36" s="224"/>
      <c r="P36" s="225"/>
      <c r="Q36" s="223"/>
      <c r="R36" s="223"/>
      <c r="S36" s="221"/>
      <c r="T36" s="221"/>
      <c r="U36" s="221"/>
      <c r="V36" s="221"/>
      <c r="W36" s="221"/>
      <c r="X36" s="221"/>
    </row>
    <row r="37" spans="1:24" ht="12.75">
      <c r="A37" s="79">
        <v>21</v>
      </c>
      <c r="B37" s="81" t="s">
        <v>39</v>
      </c>
      <c r="C37" s="121" t="s">
        <v>131</v>
      </c>
      <c r="D37" s="82">
        <v>2</v>
      </c>
      <c r="E37" s="83" t="s">
        <v>196</v>
      </c>
      <c r="F37" s="79">
        <f t="shared" si="0"/>
        <v>3</v>
      </c>
      <c r="G37" s="80">
        <f t="shared" si="1"/>
        <v>6</v>
      </c>
      <c r="H37" s="30"/>
      <c r="I37" s="34"/>
      <c r="J37" s="1"/>
      <c r="K37" s="35"/>
      <c r="L37" s="35"/>
      <c r="M37" s="35"/>
      <c r="N37" s="222"/>
      <c r="O37" s="221"/>
      <c r="P37" s="221"/>
      <c r="Q37" s="221"/>
      <c r="R37" s="221"/>
      <c r="S37" s="221"/>
      <c r="T37" s="221"/>
      <c r="U37" s="221"/>
      <c r="V37" s="221"/>
      <c r="W37" s="221"/>
      <c r="X37" s="221"/>
    </row>
    <row r="38" spans="1:24" ht="12.75">
      <c r="A38" s="72">
        <v>22</v>
      </c>
      <c r="B38" s="115" t="s">
        <v>40</v>
      </c>
      <c r="C38" s="120" t="s">
        <v>184</v>
      </c>
      <c r="D38" s="112">
        <v>2</v>
      </c>
      <c r="E38" s="71" t="s">
        <v>196</v>
      </c>
      <c r="F38" s="113">
        <f t="shared" si="0"/>
        <v>3</v>
      </c>
      <c r="G38" s="114">
        <f t="shared" si="1"/>
        <v>6</v>
      </c>
      <c r="H38" s="32"/>
      <c r="I38" s="23"/>
      <c r="J38" s="1"/>
      <c r="K38" s="35"/>
      <c r="L38" s="35"/>
      <c r="M38" s="35"/>
      <c r="N38" s="222"/>
      <c r="O38" s="221"/>
      <c r="P38" s="221"/>
      <c r="Q38" s="221"/>
      <c r="R38" s="221"/>
      <c r="S38" s="221"/>
      <c r="T38" s="221"/>
      <c r="U38" s="221"/>
      <c r="V38" s="221"/>
      <c r="W38" s="221"/>
      <c r="X38" s="221"/>
    </row>
    <row r="39" spans="1:24" ht="12.75">
      <c r="A39" s="79">
        <v>23</v>
      </c>
      <c r="B39" s="84" t="s">
        <v>41</v>
      </c>
      <c r="C39" s="121" t="s">
        <v>185</v>
      </c>
      <c r="D39" s="82">
        <v>2</v>
      </c>
      <c r="E39" s="83" t="s">
        <v>196</v>
      </c>
      <c r="F39" s="79">
        <f t="shared" si="0"/>
        <v>3</v>
      </c>
      <c r="G39" s="80">
        <f t="shared" si="1"/>
        <v>6</v>
      </c>
      <c r="H39" s="30"/>
      <c r="I39" s="34"/>
      <c r="J39" s="1"/>
      <c r="K39" s="35"/>
      <c r="L39" s="35"/>
      <c r="M39" s="35"/>
      <c r="N39" s="222"/>
      <c r="O39" s="221"/>
      <c r="P39" s="221"/>
      <c r="Q39" s="221"/>
      <c r="R39" s="221"/>
      <c r="S39" s="221"/>
      <c r="T39" s="221"/>
      <c r="U39" s="221"/>
      <c r="V39" s="221"/>
      <c r="W39" s="221"/>
      <c r="X39" s="221"/>
    </row>
    <row r="40" spans="1:24" ht="12.75">
      <c r="A40" s="113">
        <v>24</v>
      </c>
      <c r="B40" s="115" t="s">
        <v>42</v>
      </c>
      <c r="C40" s="120" t="s">
        <v>186</v>
      </c>
      <c r="D40" s="112">
        <v>2</v>
      </c>
      <c r="E40" s="71" t="s">
        <v>196</v>
      </c>
      <c r="F40" s="113">
        <f t="shared" si="0"/>
        <v>3</v>
      </c>
      <c r="G40" s="114">
        <f t="shared" si="1"/>
        <v>6</v>
      </c>
      <c r="H40" s="32"/>
      <c r="I40" s="23"/>
      <c r="J40" s="1"/>
      <c r="K40" s="35"/>
      <c r="L40" s="35"/>
      <c r="M40" s="35"/>
      <c r="N40" s="222"/>
      <c r="O40" s="221"/>
      <c r="P40" s="221"/>
      <c r="Q40" s="221"/>
      <c r="R40" s="221"/>
      <c r="S40" s="221"/>
      <c r="T40" s="221"/>
      <c r="U40" s="221"/>
      <c r="V40" s="221"/>
      <c r="W40" s="221"/>
      <c r="X40" s="221"/>
    </row>
    <row r="41" spans="1:24" ht="12.75">
      <c r="A41" s="79">
        <v>25</v>
      </c>
      <c r="B41" s="84" t="s">
        <v>88</v>
      </c>
      <c r="C41" s="121" t="s">
        <v>132</v>
      </c>
      <c r="D41" s="82">
        <v>2</v>
      </c>
      <c r="E41" s="83" t="s">
        <v>196</v>
      </c>
      <c r="F41" s="79">
        <f t="shared" si="0"/>
        <v>3</v>
      </c>
      <c r="G41" s="80">
        <f t="shared" si="1"/>
        <v>6</v>
      </c>
      <c r="H41" s="32"/>
      <c r="I41" s="23"/>
      <c r="J41" s="1"/>
      <c r="K41" s="35"/>
      <c r="L41" s="35"/>
      <c r="M41" s="35"/>
      <c r="N41" s="22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113">
        <v>26</v>
      </c>
      <c r="B42" s="115" t="s">
        <v>43</v>
      </c>
      <c r="C42" s="120" t="s">
        <v>187</v>
      </c>
      <c r="D42" s="112">
        <v>2</v>
      </c>
      <c r="E42" s="71" t="s">
        <v>196</v>
      </c>
      <c r="F42" s="113">
        <f t="shared" si="0"/>
        <v>3</v>
      </c>
      <c r="G42" s="114">
        <f t="shared" si="1"/>
        <v>6</v>
      </c>
      <c r="H42" s="30"/>
      <c r="I42" s="34"/>
      <c r="J42" s="1"/>
      <c r="K42" s="35"/>
      <c r="L42" s="35"/>
      <c r="M42" s="35"/>
      <c r="N42" s="222"/>
      <c r="O42" s="221"/>
      <c r="P42" s="221"/>
      <c r="Q42" s="221"/>
      <c r="R42" s="221"/>
      <c r="S42" s="221"/>
      <c r="T42" s="221"/>
      <c r="U42" s="221"/>
      <c r="V42" s="221"/>
      <c r="W42" s="221"/>
      <c r="X42" s="221"/>
    </row>
    <row r="43" spans="1:24" ht="12.75">
      <c r="A43" s="79">
        <v>27</v>
      </c>
      <c r="B43" s="81" t="s">
        <v>44</v>
      </c>
      <c r="C43" s="121" t="s">
        <v>188</v>
      </c>
      <c r="D43" s="82">
        <v>2</v>
      </c>
      <c r="E43" s="83" t="s">
        <v>196</v>
      </c>
      <c r="F43" s="79">
        <f t="shared" si="0"/>
        <v>3</v>
      </c>
      <c r="G43" s="80">
        <f t="shared" si="1"/>
        <v>6</v>
      </c>
      <c r="H43" s="32"/>
      <c r="I43" s="23"/>
      <c r="J43" s="1"/>
      <c r="K43" s="35"/>
      <c r="L43" s="35"/>
      <c r="M43" s="35"/>
      <c r="N43" s="222"/>
      <c r="O43" s="221"/>
      <c r="P43" s="221"/>
      <c r="Q43" s="221"/>
      <c r="R43" s="221"/>
      <c r="S43" s="221"/>
      <c r="T43" s="221"/>
      <c r="U43" s="221"/>
      <c r="V43" s="221"/>
      <c r="W43" s="221"/>
      <c r="X43" s="221"/>
    </row>
    <row r="44" spans="1:24" ht="12.75">
      <c r="A44" s="113">
        <v>28</v>
      </c>
      <c r="B44" s="115" t="s">
        <v>45</v>
      </c>
      <c r="C44" s="120" t="s">
        <v>133</v>
      </c>
      <c r="D44" s="112">
        <v>2</v>
      </c>
      <c r="E44" s="71" t="s">
        <v>195</v>
      </c>
      <c r="F44" s="113">
        <f t="shared" si="0"/>
        <v>4</v>
      </c>
      <c r="G44" s="114">
        <f t="shared" si="1"/>
        <v>8</v>
      </c>
      <c r="H44" s="30"/>
      <c r="I44" s="34"/>
      <c r="J44" s="1"/>
      <c r="K44" s="35"/>
      <c r="L44" s="35"/>
      <c r="M44" s="35"/>
      <c r="N44" s="222"/>
      <c r="O44" s="221"/>
      <c r="P44" s="221"/>
      <c r="Q44" s="221"/>
      <c r="R44" s="221"/>
      <c r="S44" s="221"/>
      <c r="T44" s="221"/>
      <c r="U44" s="221"/>
      <c r="V44" s="221"/>
      <c r="W44" s="221"/>
      <c r="X44" s="221"/>
    </row>
    <row r="45" spans="1:24" ht="12.75">
      <c r="A45" s="79">
        <v>29</v>
      </c>
      <c r="B45" s="81" t="s">
        <v>46</v>
      </c>
      <c r="C45" s="121" t="s">
        <v>189</v>
      </c>
      <c r="D45" s="82">
        <v>2</v>
      </c>
      <c r="E45" s="83" t="s">
        <v>196</v>
      </c>
      <c r="F45" s="79">
        <f t="shared" si="0"/>
        <v>3</v>
      </c>
      <c r="G45" s="80">
        <f t="shared" si="1"/>
        <v>6</v>
      </c>
      <c r="H45" s="32"/>
      <c r="I45" s="23"/>
      <c r="J45" s="1"/>
      <c r="K45" s="35"/>
      <c r="L45" s="35"/>
      <c r="M45" s="35"/>
      <c r="N45" s="222"/>
      <c r="O45" s="221"/>
      <c r="P45" s="221"/>
      <c r="Q45" s="221"/>
      <c r="R45" s="221"/>
      <c r="S45" s="221"/>
      <c r="T45" s="221"/>
      <c r="U45" s="221"/>
      <c r="V45" s="221"/>
      <c r="W45" s="221"/>
      <c r="X45" s="221"/>
    </row>
    <row r="46" spans="1:24" ht="12.75">
      <c r="A46" s="113">
        <v>30</v>
      </c>
      <c r="B46" s="115" t="s">
        <v>47</v>
      </c>
      <c r="C46" s="120" t="s">
        <v>190</v>
      </c>
      <c r="D46" s="112">
        <v>2</v>
      </c>
      <c r="E46" s="71" t="s">
        <v>195</v>
      </c>
      <c r="F46" s="113">
        <f t="shared" si="0"/>
        <v>4</v>
      </c>
      <c r="G46" s="114">
        <f t="shared" si="1"/>
        <v>8</v>
      </c>
      <c r="H46" s="30"/>
      <c r="I46" s="34"/>
      <c r="J46" s="1"/>
      <c r="K46" s="35"/>
      <c r="L46" s="35"/>
      <c r="M46" s="35"/>
      <c r="N46" s="222"/>
      <c r="O46" s="221"/>
      <c r="P46" s="221"/>
      <c r="Q46" s="221"/>
      <c r="R46" s="221"/>
      <c r="S46" s="221"/>
      <c r="T46" s="221"/>
      <c r="U46" s="221"/>
      <c r="V46" s="221"/>
      <c r="W46" s="221"/>
      <c r="X46" s="221"/>
    </row>
    <row r="47" spans="1:24" ht="12.75">
      <c r="A47" s="79">
        <v>31</v>
      </c>
      <c r="B47" s="81" t="s">
        <v>48</v>
      </c>
      <c r="C47" s="121" t="s">
        <v>134</v>
      </c>
      <c r="D47" s="82">
        <v>2</v>
      </c>
      <c r="E47" s="83" t="s">
        <v>196</v>
      </c>
      <c r="F47" s="79">
        <f t="shared" si="0"/>
        <v>3</v>
      </c>
      <c r="G47" s="80">
        <f t="shared" si="1"/>
        <v>6</v>
      </c>
      <c r="H47" s="32"/>
      <c r="I47" s="23"/>
      <c r="J47" s="1"/>
      <c r="K47" s="35"/>
      <c r="L47" s="35"/>
      <c r="M47" s="35"/>
      <c r="N47" s="222"/>
      <c r="O47" s="221"/>
      <c r="P47" s="221"/>
      <c r="Q47" s="221"/>
      <c r="R47" s="221"/>
      <c r="S47" s="221"/>
      <c r="T47" s="221"/>
      <c r="U47" s="221"/>
      <c r="V47" s="221"/>
      <c r="W47" s="221"/>
      <c r="X47" s="221"/>
    </row>
    <row r="48" spans="1:24" ht="12.75">
      <c r="A48" s="72">
        <v>32</v>
      </c>
      <c r="B48" s="111" t="s">
        <v>49</v>
      </c>
      <c r="C48" s="120" t="s">
        <v>204</v>
      </c>
      <c r="D48" s="112">
        <v>2</v>
      </c>
      <c r="E48" s="71" t="s">
        <v>194</v>
      </c>
      <c r="F48" s="113">
        <f t="shared" si="0"/>
        <v>2</v>
      </c>
      <c r="G48" s="114">
        <f t="shared" si="1"/>
        <v>4</v>
      </c>
      <c r="H48" s="30"/>
      <c r="I48" s="36"/>
      <c r="J48" s="1"/>
      <c r="K48" s="35"/>
      <c r="L48" s="35"/>
      <c r="M48" s="35"/>
      <c r="N48" s="222"/>
      <c r="O48" s="221"/>
      <c r="P48" s="221"/>
      <c r="Q48" s="221"/>
      <c r="R48" s="221"/>
      <c r="S48" s="221"/>
      <c r="T48" s="221"/>
      <c r="U48" s="221"/>
      <c r="V48" s="221"/>
      <c r="W48" s="221"/>
      <c r="X48" s="221"/>
    </row>
    <row r="49" spans="1:24" ht="12.75">
      <c r="A49" s="79">
        <v>33</v>
      </c>
      <c r="B49" s="81" t="s">
        <v>50</v>
      </c>
      <c r="C49" s="121" t="s">
        <v>135</v>
      </c>
      <c r="D49" s="82">
        <v>2</v>
      </c>
      <c r="E49" s="83" t="s">
        <v>194</v>
      </c>
      <c r="F49" s="79">
        <f aca="true" t="shared" si="2" ref="F49:F72">IF(E49="A",4,IF(E49="B",3,IF(E49="C",2,IF(E49="D",1,0))))</f>
        <v>2</v>
      </c>
      <c r="G49" s="80">
        <f aca="true" t="shared" si="3" ref="G49:G72">D49*F49</f>
        <v>4</v>
      </c>
      <c r="H49" s="32"/>
      <c r="I49" s="36"/>
      <c r="J49" s="1"/>
      <c r="K49" s="35"/>
      <c r="L49" s="35"/>
      <c r="M49" s="35"/>
      <c r="N49" s="222"/>
      <c r="O49" s="221"/>
      <c r="P49" s="221"/>
      <c r="Q49" s="221"/>
      <c r="R49" s="221"/>
      <c r="S49" s="221"/>
      <c r="T49" s="221"/>
      <c r="U49" s="221"/>
      <c r="V49" s="221"/>
      <c r="W49" s="221"/>
      <c r="X49" s="221"/>
    </row>
    <row r="50" spans="1:24" ht="12.75">
      <c r="A50" s="113">
        <v>34</v>
      </c>
      <c r="B50" s="115" t="s">
        <v>51</v>
      </c>
      <c r="C50" s="120" t="s">
        <v>136</v>
      </c>
      <c r="D50" s="112">
        <v>2</v>
      </c>
      <c r="E50" s="71" t="s">
        <v>194</v>
      </c>
      <c r="F50" s="113">
        <f t="shared" si="2"/>
        <v>2</v>
      </c>
      <c r="G50" s="114">
        <f t="shared" si="3"/>
        <v>4</v>
      </c>
      <c r="H50" s="30"/>
      <c r="I50" s="36"/>
      <c r="J50" s="1"/>
      <c r="K50" s="35"/>
      <c r="L50" s="35"/>
      <c r="M50" s="35"/>
      <c r="N50" s="222"/>
      <c r="O50" s="221"/>
      <c r="P50" s="221"/>
      <c r="Q50" s="221"/>
      <c r="R50" s="221"/>
      <c r="S50" s="221"/>
      <c r="T50" s="221"/>
      <c r="U50" s="221"/>
      <c r="V50" s="221"/>
      <c r="W50" s="221"/>
      <c r="X50" s="221"/>
    </row>
    <row r="51" spans="1:24" ht="12.75">
      <c r="A51" s="79">
        <v>35</v>
      </c>
      <c r="B51" s="81" t="s">
        <v>52</v>
      </c>
      <c r="C51" s="121" t="s">
        <v>137</v>
      </c>
      <c r="D51" s="82">
        <v>2</v>
      </c>
      <c r="E51" s="83" t="s">
        <v>194</v>
      </c>
      <c r="F51" s="79">
        <f t="shared" si="2"/>
        <v>2</v>
      </c>
      <c r="G51" s="80">
        <f t="shared" si="3"/>
        <v>4</v>
      </c>
      <c r="H51" s="32"/>
      <c r="I51" s="36"/>
      <c r="J51" s="1"/>
      <c r="K51" s="35"/>
      <c r="L51" s="35"/>
      <c r="M51" s="35"/>
      <c r="N51" s="222"/>
      <c r="O51" s="221"/>
      <c r="P51" s="221"/>
      <c r="Q51" s="221"/>
      <c r="R51" s="221"/>
      <c r="S51" s="221"/>
      <c r="T51" s="221"/>
      <c r="U51" s="221"/>
      <c r="V51" s="221"/>
      <c r="W51" s="221"/>
      <c r="X51" s="221"/>
    </row>
    <row r="52" spans="1:24" ht="12.75">
      <c r="A52" s="113">
        <v>36</v>
      </c>
      <c r="B52" s="111" t="s">
        <v>53</v>
      </c>
      <c r="C52" s="120" t="s">
        <v>138</v>
      </c>
      <c r="D52" s="112">
        <v>2</v>
      </c>
      <c r="E52" s="71" t="s">
        <v>196</v>
      </c>
      <c r="F52" s="113">
        <f t="shared" si="2"/>
        <v>3</v>
      </c>
      <c r="G52" s="114">
        <f t="shared" si="3"/>
        <v>6</v>
      </c>
      <c r="H52" s="30"/>
      <c r="I52" s="36"/>
      <c r="J52" s="1"/>
      <c r="K52" s="35"/>
      <c r="L52" s="35"/>
      <c r="M52" s="35"/>
      <c r="N52" s="222"/>
      <c r="O52" s="224"/>
      <c r="P52" s="225"/>
      <c r="Q52" s="223"/>
      <c r="R52" s="223"/>
      <c r="S52" s="221"/>
      <c r="T52" s="221"/>
      <c r="U52" s="221"/>
      <c r="V52" s="221"/>
      <c r="W52" s="221"/>
      <c r="X52" s="221"/>
    </row>
    <row r="53" spans="1:24" ht="12.75">
      <c r="A53" s="79">
        <v>37</v>
      </c>
      <c r="B53" s="81" t="s">
        <v>54</v>
      </c>
      <c r="C53" s="121" t="s">
        <v>205</v>
      </c>
      <c r="D53" s="82">
        <v>2</v>
      </c>
      <c r="E53" s="83" t="s">
        <v>195</v>
      </c>
      <c r="F53" s="79">
        <f t="shared" si="2"/>
        <v>4</v>
      </c>
      <c r="G53" s="80">
        <f t="shared" si="3"/>
        <v>8</v>
      </c>
      <c r="H53" s="32"/>
      <c r="I53" s="36"/>
      <c r="J53" s="1"/>
      <c r="K53" s="35"/>
      <c r="L53" s="35"/>
      <c r="M53" s="35"/>
      <c r="N53" s="222"/>
      <c r="O53" s="224"/>
      <c r="P53" s="225"/>
      <c r="Q53" s="223"/>
      <c r="R53" s="223"/>
      <c r="S53" s="221"/>
      <c r="T53" s="221"/>
      <c r="U53" s="221"/>
      <c r="V53" s="221"/>
      <c r="W53" s="221"/>
      <c r="X53" s="221"/>
    </row>
    <row r="54" spans="1:24" ht="12.75">
      <c r="A54" s="113">
        <v>38</v>
      </c>
      <c r="B54" s="111" t="s">
        <v>55</v>
      </c>
      <c r="C54" s="120" t="s">
        <v>139</v>
      </c>
      <c r="D54" s="112">
        <v>2</v>
      </c>
      <c r="E54" s="71" t="s">
        <v>195</v>
      </c>
      <c r="F54" s="113">
        <f t="shared" si="2"/>
        <v>4</v>
      </c>
      <c r="G54" s="114">
        <f t="shared" si="3"/>
        <v>8</v>
      </c>
      <c r="H54" s="30"/>
      <c r="I54" s="34"/>
      <c r="J54" s="1"/>
      <c r="K54" s="35"/>
      <c r="L54" s="35"/>
      <c r="M54" s="35"/>
      <c r="N54" s="222"/>
      <c r="O54" s="224"/>
      <c r="P54" s="225"/>
      <c r="Q54" s="223"/>
      <c r="R54" s="223"/>
      <c r="S54" s="221"/>
      <c r="T54" s="221"/>
      <c r="U54" s="221"/>
      <c r="V54" s="221"/>
      <c r="W54" s="221"/>
      <c r="X54" s="221"/>
    </row>
    <row r="55" spans="1:24" ht="12.75">
      <c r="A55" s="79">
        <v>39</v>
      </c>
      <c r="B55" s="81" t="s">
        <v>56</v>
      </c>
      <c r="C55" s="122" t="s">
        <v>140</v>
      </c>
      <c r="D55" s="82">
        <v>2</v>
      </c>
      <c r="E55" s="83" t="s">
        <v>194</v>
      </c>
      <c r="F55" s="79">
        <f t="shared" si="2"/>
        <v>2</v>
      </c>
      <c r="G55" s="80">
        <f t="shared" si="3"/>
        <v>4</v>
      </c>
      <c r="H55" s="32"/>
      <c r="I55" s="23"/>
      <c r="J55" s="1"/>
      <c r="K55" s="35"/>
      <c r="L55" s="35"/>
      <c r="M55" s="35"/>
      <c r="N55" s="222"/>
      <c r="O55" s="224"/>
      <c r="P55" s="225"/>
      <c r="Q55" s="223"/>
      <c r="R55" s="223"/>
      <c r="S55" s="221"/>
      <c r="T55" s="221"/>
      <c r="U55" s="221"/>
      <c r="V55" s="221"/>
      <c r="W55" s="221"/>
      <c r="X55" s="221"/>
    </row>
    <row r="56" spans="1:24" ht="12.75">
      <c r="A56" s="113">
        <v>40</v>
      </c>
      <c r="B56" s="111" t="s">
        <v>57</v>
      </c>
      <c r="C56" s="120" t="s">
        <v>191</v>
      </c>
      <c r="D56" s="112">
        <v>2</v>
      </c>
      <c r="E56" s="71" t="s">
        <v>194</v>
      </c>
      <c r="F56" s="113">
        <f t="shared" si="2"/>
        <v>2</v>
      </c>
      <c r="G56" s="114">
        <f t="shared" si="3"/>
        <v>4</v>
      </c>
      <c r="H56" s="30"/>
      <c r="I56" s="34"/>
      <c r="J56" s="1"/>
      <c r="K56" s="35"/>
      <c r="L56" s="35"/>
      <c r="M56" s="35"/>
      <c r="N56" s="222"/>
      <c r="O56" s="224"/>
      <c r="P56" s="225"/>
      <c r="Q56" s="223"/>
      <c r="R56" s="223"/>
      <c r="S56" s="221"/>
      <c r="T56" s="221"/>
      <c r="U56" s="221"/>
      <c r="V56" s="221"/>
      <c r="W56" s="221"/>
      <c r="X56" s="221"/>
    </row>
    <row r="57" spans="1:24" ht="12.75">
      <c r="A57" s="79">
        <v>41</v>
      </c>
      <c r="B57" s="81" t="s">
        <v>58</v>
      </c>
      <c r="C57" s="121" t="s">
        <v>141</v>
      </c>
      <c r="D57" s="82">
        <v>2</v>
      </c>
      <c r="E57" s="83" t="s">
        <v>196</v>
      </c>
      <c r="F57" s="79">
        <f t="shared" si="2"/>
        <v>3</v>
      </c>
      <c r="G57" s="80">
        <f t="shared" si="3"/>
        <v>6</v>
      </c>
      <c r="H57" s="32"/>
      <c r="I57" s="23"/>
      <c r="J57" s="1"/>
      <c r="K57" s="35"/>
      <c r="L57" s="35"/>
      <c r="M57" s="35"/>
      <c r="N57" s="222"/>
      <c r="O57" s="224"/>
      <c r="P57" s="225"/>
      <c r="Q57" s="223"/>
      <c r="R57" s="223"/>
      <c r="S57" s="221"/>
      <c r="T57" s="221"/>
      <c r="U57" s="221"/>
      <c r="V57" s="221"/>
      <c r="W57" s="221"/>
      <c r="X57" s="221"/>
    </row>
    <row r="58" spans="1:24" ht="12.75">
      <c r="A58" s="72">
        <v>42</v>
      </c>
      <c r="B58" s="111" t="s">
        <v>117</v>
      </c>
      <c r="C58" s="120" t="s">
        <v>142</v>
      </c>
      <c r="D58" s="112">
        <v>2</v>
      </c>
      <c r="E58" s="71" t="s">
        <v>196</v>
      </c>
      <c r="F58" s="113">
        <f t="shared" si="2"/>
        <v>3</v>
      </c>
      <c r="G58" s="114">
        <f t="shared" si="3"/>
        <v>6</v>
      </c>
      <c r="H58" s="30"/>
      <c r="I58" s="34"/>
      <c r="J58" s="1"/>
      <c r="K58" s="35"/>
      <c r="L58" s="35"/>
      <c r="M58" s="35"/>
      <c r="N58" s="222"/>
      <c r="O58" s="224"/>
      <c r="P58" s="225"/>
      <c r="Q58" s="223"/>
      <c r="R58" s="223"/>
      <c r="S58" s="221"/>
      <c r="T58" s="221"/>
      <c r="U58" s="221"/>
      <c r="V58" s="221"/>
      <c r="W58" s="221"/>
      <c r="X58" s="221"/>
    </row>
    <row r="59" spans="1:24" ht="12.75">
      <c r="A59" s="79">
        <v>43</v>
      </c>
      <c r="B59" s="81" t="s">
        <v>118</v>
      </c>
      <c r="C59" s="121" t="s">
        <v>143</v>
      </c>
      <c r="D59" s="82">
        <v>2</v>
      </c>
      <c r="E59" s="83" t="s">
        <v>196</v>
      </c>
      <c r="F59" s="79">
        <f t="shared" si="2"/>
        <v>3</v>
      </c>
      <c r="G59" s="80">
        <f t="shared" si="3"/>
        <v>6</v>
      </c>
      <c r="H59" s="32"/>
      <c r="I59" s="23"/>
      <c r="J59" s="1"/>
      <c r="K59" s="35"/>
      <c r="L59" s="35"/>
      <c r="M59" s="35"/>
      <c r="N59" s="222"/>
      <c r="O59" s="224"/>
      <c r="P59" s="225"/>
      <c r="Q59" s="223"/>
      <c r="R59" s="223"/>
      <c r="S59" s="221"/>
      <c r="T59" s="221"/>
      <c r="U59" s="221"/>
      <c r="V59" s="221"/>
      <c r="W59" s="221"/>
      <c r="X59" s="221"/>
    </row>
    <row r="60" spans="1:24" ht="12.75">
      <c r="A60" s="113">
        <v>44</v>
      </c>
      <c r="B60" s="115" t="s">
        <v>119</v>
      </c>
      <c r="C60" s="120" t="s">
        <v>144</v>
      </c>
      <c r="D60" s="112">
        <v>2</v>
      </c>
      <c r="E60" s="71" t="s">
        <v>196</v>
      </c>
      <c r="F60" s="113">
        <f t="shared" si="2"/>
        <v>3</v>
      </c>
      <c r="G60" s="114">
        <f t="shared" si="3"/>
        <v>6</v>
      </c>
      <c r="H60" s="30"/>
      <c r="I60" s="36"/>
      <c r="J60" s="1"/>
      <c r="K60" s="35"/>
      <c r="L60" s="35"/>
      <c r="M60" s="35"/>
      <c r="N60" s="222"/>
      <c r="O60" s="224"/>
      <c r="P60" s="225"/>
      <c r="Q60" s="223"/>
      <c r="R60" s="223"/>
      <c r="S60" s="221"/>
      <c r="T60" s="221"/>
      <c r="U60" s="221"/>
      <c r="V60" s="221"/>
      <c r="W60" s="221"/>
      <c r="X60" s="221"/>
    </row>
    <row r="61" spans="1:24" ht="12.75">
      <c r="A61" s="79">
        <v>45</v>
      </c>
      <c r="B61" s="84" t="s">
        <v>120</v>
      </c>
      <c r="C61" s="121" t="s">
        <v>145</v>
      </c>
      <c r="D61" s="82">
        <v>2</v>
      </c>
      <c r="E61" s="83" t="s">
        <v>196</v>
      </c>
      <c r="F61" s="79">
        <f t="shared" si="2"/>
        <v>3</v>
      </c>
      <c r="G61" s="80">
        <f t="shared" si="3"/>
        <v>6</v>
      </c>
      <c r="H61" s="32"/>
      <c r="I61" s="36"/>
      <c r="J61" s="1"/>
      <c r="K61" s="35"/>
      <c r="L61" s="35"/>
      <c r="M61" s="35"/>
      <c r="N61" s="222"/>
      <c r="O61" s="224"/>
      <c r="P61" s="225"/>
      <c r="Q61" s="223"/>
      <c r="R61" s="223"/>
      <c r="S61" s="221"/>
      <c r="T61" s="221"/>
      <c r="U61" s="221"/>
      <c r="V61" s="221"/>
      <c r="W61" s="221"/>
      <c r="X61" s="221"/>
    </row>
    <row r="62" spans="1:24" ht="12.75">
      <c r="A62" s="113">
        <v>46</v>
      </c>
      <c r="B62" s="111" t="s">
        <v>59</v>
      </c>
      <c r="C62" s="120" t="s">
        <v>192</v>
      </c>
      <c r="D62" s="112">
        <v>2</v>
      </c>
      <c r="E62" s="71" t="s">
        <v>195</v>
      </c>
      <c r="F62" s="113">
        <f t="shared" si="2"/>
        <v>4</v>
      </c>
      <c r="G62" s="114">
        <f t="shared" si="3"/>
        <v>8</v>
      </c>
      <c r="H62" s="30"/>
      <c r="I62" s="36"/>
      <c r="J62" s="1"/>
      <c r="K62" s="35"/>
      <c r="L62" s="35"/>
      <c r="M62" s="35"/>
      <c r="N62" s="222"/>
      <c r="O62" s="224"/>
      <c r="P62" s="225"/>
      <c r="Q62" s="223"/>
      <c r="R62" s="223"/>
      <c r="S62" s="221"/>
      <c r="T62" s="221"/>
      <c r="U62" s="221"/>
      <c r="V62" s="221"/>
      <c r="W62" s="221"/>
      <c r="X62" s="221"/>
    </row>
    <row r="63" spans="1:24" ht="12.75">
      <c r="A63" s="79">
        <v>47</v>
      </c>
      <c r="B63" s="81" t="s">
        <v>60</v>
      </c>
      <c r="C63" s="121" t="s">
        <v>146</v>
      </c>
      <c r="D63" s="82">
        <v>2</v>
      </c>
      <c r="E63" s="83" t="s">
        <v>196</v>
      </c>
      <c r="F63" s="79">
        <f t="shared" si="2"/>
        <v>3</v>
      </c>
      <c r="G63" s="80">
        <f t="shared" si="3"/>
        <v>6</v>
      </c>
      <c r="H63" s="32"/>
      <c r="I63" s="36"/>
      <c r="J63" s="1"/>
      <c r="K63" s="35"/>
      <c r="L63" s="35"/>
      <c r="M63" s="35"/>
      <c r="N63" s="222"/>
      <c r="O63" s="224"/>
      <c r="P63" s="225"/>
      <c r="Q63" s="223"/>
      <c r="R63" s="223"/>
      <c r="S63" s="221"/>
      <c r="T63" s="221"/>
      <c r="U63" s="221"/>
      <c r="V63" s="221"/>
      <c r="W63" s="221"/>
      <c r="X63" s="221"/>
    </row>
    <row r="64" spans="1:24" ht="12.75">
      <c r="A64" s="113">
        <v>48</v>
      </c>
      <c r="B64" s="111" t="s">
        <v>121</v>
      </c>
      <c r="C64" s="120" t="s">
        <v>147</v>
      </c>
      <c r="D64" s="112">
        <v>3</v>
      </c>
      <c r="E64" s="71" t="s">
        <v>195</v>
      </c>
      <c r="F64" s="113">
        <f t="shared" si="2"/>
        <v>4</v>
      </c>
      <c r="G64" s="114">
        <f t="shared" si="3"/>
        <v>12</v>
      </c>
      <c r="H64" s="30"/>
      <c r="I64" s="34"/>
      <c r="J64" s="1"/>
      <c r="K64" s="35"/>
      <c r="L64" s="35"/>
      <c r="M64" s="35"/>
      <c r="N64" s="222"/>
      <c r="O64" s="224"/>
      <c r="P64" s="225"/>
      <c r="Q64" s="223"/>
      <c r="R64" s="223"/>
      <c r="S64" s="221"/>
      <c r="T64" s="221"/>
      <c r="U64" s="221"/>
      <c r="V64" s="221"/>
      <c r="W64" s="221"/>
      <c r="X64" s="221"/>
    </row>
    <row r="65" spans="1:24" ht="12.75">
      <c r="A65" s="79">
        <v>49</v>
      </c>
      <c r="B65" s="84" t="s">
        <v>61</v>
      </c>
      <c r="C65" s="121" t="s">
        <v>148</v>
      </c>
      <c r="D65" s="82">
        <v>2</v>
      </c>
      <c r="E65" s="83" t="s">
        <v>194</v>
      </c>
      <c r="F65" s="79">
        <f t="shared" si="2"/>
        <v>2</v>
      </c>
      <c r="G65" s="80">
        <f t="shared" si="3"/>
        <v>4</v>
      </c>
      <c r="H65" s="32"/>
      <c r="I65" s="23"/>
      <c r="J65" s="1"/>
      <c r="K65" s="35"/>
      <c r="L65" s="35"/>
      <c r="M65" s="35"/>
      <c r="N65" s="222"/>
      <c r="O65" s="224"/>
      <c r="P65" s="225"/>
      <c r="Q65" s="223"/>
      <c r="R65" s="223"/>
      <c r="S65" s="221"/>
      <c r="T65" s="221"/>
      <c r="U65" s="221"/>
      <c r="V65" s="221"/>
      <c r="W65" s="221"/>
      <c r="X65" s="221"/>
    </row>
    <row r="66" spans="1:24" ht="12.75">
      <c r="A66" s="113">
        <v>50</v>
      </c>
      <c r="B66" s="115" t="s">
        <v>62</v>
      </c>
      <c r="C66" s="120" t="s">
        <v>149</v>
      </c>
      <c r="D66" s="112">
        <v>2</v>
      </c>
      <c r="E66" s="71" t="s">
        <v>196</v>
      </c>
      <c r="F66" s="113">
        <f t="shared" si="2"/>
        <v>3</v>
      </c>
      <c r="G66" s="114">
        <f t="shared" si="3"/>
        <v>6</v>
      </c>
      <c r="H66" s="30"/>
      <c r="I66" s="32"/>
      <c r="J66" s="1"/>
      <c r="K66" s="35"/>
      <c r="L66" s="35"/>
      <c r="M66" s="35"/>
      <c r="N66" s="222"/>
      <c r="O66" s="221"/>
      <c r="P66" s="221"/>
      <c r="Q66" s="221"/>
      <c r="R66" s="221"/>
      <c r="S66" s="221"/>
      <c r="T66" s="221"/>
      <c r="U66" s="221"/>
      <c r="V66" s="221"/>
      <c r="W66" s="221"/>
      <c r="X66" s="221"/>
    </row>
    <row r="67" spans="1:24" ht="12.75">
      <c r="A67" s="79">
        <v>51</v>
      </c>
      <c r="B67" s="84" t="s">
        <v>63</v>
      </c>
      <c r="C67" s="121" t="s">
        <v>150</v>
      </c>
      <c r="D67" s="82">
        <v>2</v>
      </c>
      <c r="E67" s="83" t="s">
        <v>195</v>
      </c>
      <c r="F67" s="79">
        <f t="shared" si="2"/>
        <v>4</v>
      </c>
      <c r="G67" s="80">
        <f t="shared" si="3"/>
        <v>8</v>
      </c>
      <c r="H67" s="23"/>
      <c r="I67" s="30"/>
      <c r="J67" s="1"/>
      <c r="K67" s="35"/>
      <c r="L67" s="35"/>
      <c r="M67" s="35"/>
      <c r="N67" s="222"/>
      <c r="O67" s="221"/>
      <c r="P67" s="221"/>
      <c r="Q67" s="221"/>
      <c r="R67" s="221"/>
      <c r="S67" s="221"/>
      <c r="T67" s="221"/>
      <c r="U67" s="221"/>
      <c r="V67" s="221"/>
      <c r="W67" s="221"/>
      <c r="X67" s="221"/>
    </row>
    <row r="68" spans="1:24" ht="12.75">
      <c r="A68" s="72">
        <v>52</v>
      </c>
      <c r="B68" s="115" t="s">
        <v>64</v>
      </c>
      <c r="C68" s="120" t="s">
        <v>151</v>
      </c>
      <c r="D68" s="112">
        <v>2</v>
      </c>
      <c r="E68" s="71" t="s">
        <v>196</v>
      </c>
      <c r="F68" s="113">
        <f t="shared" si="2"/>
        <v>3</v>
      </c>
      <c r="G68" s="114">
        <f t="shared" si="3"/>
        <v>6</v>
      </c>
      <c r="I68" s="23"/>
      <c r="J68" s="24"/>
      <c r="K68" s="24"/>
      <c r="L68" s="24"/>
      <c r="M68" s="24"/>
      <c r="N68" s="22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79">
        <v>53</v>
      </c>
      <c r="B69" s="84" t="s">
        <v>65</v>
      </c>
      <c r="C69" s="121" t="s">
        <v>152</v>
      </c>
      <c r="D69" s="82">
        <v>2</v>
      </c>
      <c r="E69" s="83" t="s">
        <v>194</v>
      </c>
      <c r="F69" s="79">
        <f t="shared" si="2"/>
        <v>2</v>
      </c>
      <c r="G69" s="80">
        <f t="shared" si="3"/>
        <v>4</v>
      </c>
      <c r="H69" s="6"/>
      <c r="N69" s="29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2.75">
      <c r="A70" s="113">
        <v>54</v>
      </c>
      <c r="B70" s="115" t="s">
        <v>66</v>
      </c>
      <c r="C70" s="120" t="s">
        <v>153</v>
      </c>
      <c r="D70" s="112">
        <v>2</v>
      </c>
      <c r="E70" s="116" t="s">
        <v>196</v>
      </c>
      <c r="F70" s="113">
        <f t="shared" si="2"/>
        <v>3</v>
      </c>
      <c r="G70" s="114">
        <f t="shared" si="3"/>
        <v>6</v>
      </c>
      <c r="H70" s="38"/>
      <c r="I70" s="16"/>
      <c r="L70">
        <f>SUM(D17:D72)</f>
        <v>114</v>
      </c>
      <c r="N70" s="29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2.75">
      <c r="A71" s="79">
        <v>55</v>
      </c>
      <c r="B71" s="84" t="s">
        <v>122</v>
      </c>
      <c r="C71" s="121" t="s">
        <v>193</v>
      </c>
      <c r="D71" s="82">
        <v>3</v>
      </c>
      <c r="E71" s="85" t="s">
        <v>195</v>
      </c>
      <c r="F71" s="79">
        <f t="shared" si="2"/>
        <v>4</v>
      </c>
      <c r="G71" s="80">
        <f t="shared" si="3"/>
        <v>12</v>
      </c>
      <c r="H71" s="45"/>
      <c r="I71" s="17"/>
      <c r="N71" s="29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2.75">
      <c r="A72" s="113">
        <v>56</v>
      </c>
      <c r="B72" s="117" t="s">
        <v>67</v>
      </c>
      <c r="C72" s="120" t="s">
        <v>154</v>
      </c>
      <c r="D72" s="112">
        <v>2</v>
      </c>
      <c r="E72" s="116" t="s">
        <v>196</v>
      </c>
      <c r="F72" s="113">
        <f t="shared" si="2"/>
        <v>3</v>
      </c>
      <c r="G72" s="114">
        <f t="shared" si="3"/>
        <v>6</v>
      </c>
      <c r="H72" s="32"/>
      <c r="I72" s="18"/>
      <c r="L72">
        <f>SUM(F17:F72)</f>
        <v>170</v>
      </c>
      <c r="M72">
        <f>SUM(G17:G72)</f>
        <v>348</v>
      </c>
      <c r="N72" s="29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2.75">
      <c r="A73" s="86"/>
      <c r="B73" s="86"/>
      <c r="C73" s="87"/>
      <c r="D73" s="88"/>
      <c r="E73" s="89"/>
      <c r="F73" s="89"/>
      <c r="G73" s="89"/>
      <c r="H73" s="30"/>
      <c r="I73" s="25"/>
      <c r="N73" s="29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.75">
      <c r="A74" s="90"/>
      <c r="B74" s="90"/>
      <c r="C74" s="91"/>
      <c r="D74" s="92"/>
      <c r="E74" s="93"/>
      <c r="F74" s="93"/>
      <c r="G74" s="93"/>
      <c r="H74" s="30"/>
      <c r="I74" s="21"/>
      <c r="N74" s="29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2.75">
      <c r="A75" s="90"/>
      <c r="B75" s="90"/>
      <c r="C75" s="91"/>
      <c r="D75" s="92"/>
      <c r="E75" s="93"/>
      <c r="F75" s="93"/>
      <c r="G75" s="93"/>
      <c r="H75" s="32"/>
      <c r="I75" s="33"/>
      <c r="N75" s="29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90"/>
      <c r="B76" s="90"/>
      <c r="C76" s="91"/>
      <c r="D76" s="92"/>
      <c r="E76" s="93"/>
      <c r="F76" s="93"/>
      <c r="G76" s="93"/>
      <c r="H76" s="30"/>
      <c r="I76" s="31"/>
      <c r="N76" s="29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90"/>
      <c r="B77" s="90"/>
      <c r="C77" s="91"/>
      <c r="D77" s="92"/>
      <c r="E77" s="93"/>
      <c r="F77" s="93"/>
      <c r="G77" s="93"/>
      <c r="H77" s="30"/>
      <c r="I77" s="31"/>
      <c r="N77" s="29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90"/>
      <c r="B78" s="90"/>
      <c r="C78" s="91"/>
      <c r="D78" s="92"/>
      <c r="E78" s="93"/>
      <c r="F78" s="93"/>
      <c r="G78" s="93"/>
      <c r="H78" s="30"/>
      <c r="I78" s="31"/>
      <c r="N78" s="29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2.75">
      <c r="A79" s="90"/>
      <c r="B79" s="90"/>
      <c r="C79" s="91"/>
      <c r="D79" s="92"/>
      <c r="E79" s="93"/>
      <c r="F79" s="93"/>
      <c r="G79" s="93"/>
      <c r="H79" s="30"/>
      <c r="I79" s="31"/>
      <c r="N79" s="29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90"/>
      <c r="B80" s="90"/>
      <c r="C80" s="91"/>
      <c r="D80" s="92"/>
      <c r="E80" s="93"/>
      <c r="F80" s="93"/>
      <c r="G80" s="93"/>
      <c r="H80" s="30"/>
      <c r="I80" s="31"/>
      <c r="N80" s="29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90"/>
      <c r="B81" s="90"/>
      <c r="C81" s="91"/>
      <c r="D81" s="92"/>
      <c r="E81" s="93"/>
      <c r="F81" s="93"/>
      <c r="G81" s="93"/>
      <c r="H81" s="30"/>
      <c r="I81" s="31"/>
      <c r="N81" s="29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90"/>
      <c r="B82" s="90"/>
      <c r="C82" s="91"/>
      <c r="D82" s="92"/>
      <c r="E82" s="93"/>
      <c r="F82" s="93"/>
      <c r="G82" s="93"/>
      <c r="H82" s="32"/>
      <c r="I82" s="33"/>
      <c r="N82" s="29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90"/>
      <c r="B83" s="90"/>
      <c r="C83" s="91"/>
      <c r="D83" s="92"/>
      <c r="E83" s="93"/>
      <c r="F83" s="93"/>
      <c r="G83" s="93"/>
      <c r="H83" s="32"/>
      <c r="I83" s="33"/>
      <c r="N83" s="29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90"/>
      <c r="B84" s="90"/>
      <c r="C84" s="91"/>
      <c r="D84" s="92"/>
      <c r="E84" s="93"/>
      <c r="F84" s="93"/>
      <c r="G84" s="93"/>
      <c r="H84" s="32"/>
      <c r="I84" s="33"/>
      <c r="N84" s="29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90"/>
      <c r="B85" s="90"/>
      <c r="C85" s="91"/>
      <c r="D85" s="92"/>
      <c r="E85" s="93"/>
      <c r="F85" s="93"/>
      <c r="G85" s="93"/>
      <c r="H85" s="32"/>
      <c r="I85" s="33"/>
      <c r="N85" s="29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90"/>
      <c r="B86" s="90"/>
      <c r="C86" s="91"/>
      <c r="D86" s="92"/>
      <c r="E86" s="93"/>
      <c r="F86" s="93"/>
      <c r="G86" s="93"/>
      <c r="H86" s="30"/>
      <c r="I86" s="31"/>
      <c r="N86" s="29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94"/>
      <c r="B87" s="94"/>
      <c r="C87" s="94"/>
      <c r="D87" s="94"/>
      <c r="E87" s="94"/>
      <c r="F87" s="94"/>
      <c r="G87" s="94"/>
      <c r="H87" s="32"/>
      <c r="I87" s="33"/>
      <c r="N87" s="29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94"/>
      <c r="B88" s="94"/>
      <c r="C88" s="94"/>
      <c r="D88" s="94"/>
      <c r="E88" s="94"/>
      <c r="F88" s="94"/>
      <c r="G88" s="94"/>
      <c r="H88" s="30"/>
      <c r="I88" s="31"/>
      <c r="N88" s="29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94"/>
      <c r="B89" s="94"/>
      <c r="C89" s="94"/>
      <c r="D89" s="94"/>
      <c r="E89" s="94"/>
      <c r="F89" s="94"/>
      <c r="G89" s="94"/>
      <c r="H89" s="32"/>
      <c r="I89" s="33"/>
      <c r="N89" s="29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>
      <c r="A90" s="220" t="s">
        <v>77</v>
      </c>
      <c r="B90" s="220"/>
      <c r="C90" s="217" t="s">
        <v>103</v>
      </c>
      <c r="D90" s="61" t="s">
        <v>91</v>
      </c>
      <c r="E90" s="61"/>
      <c r="F90" s="61"/>
      <c r="G90" s="60" t="s">
        <v>92</v>
      </c>
      <c r="J90" s="42"/>
      <c r="N90" s="29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75">
      <c r="A91" s="218" t="s">
        <v>93</v>
      </c>
      <c r="B91" s="218"/>
      <c r="C91" s="217"/>
      <c r="D91" s="64" t="s">
        <v>82</v>
      </c>
      <c r="E91" s="64"/>
      <c r="F91" s="64"/>
      <c r="G91" s="60"/>
      <c r="J91" s="22"/>
      <c r="N91" s="29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 customHeight="1">
      <c r="A92" s="59" t="s">
        <v>78</v>
      </c>
      <c r="B92" s="55"/>
      <c r="C92" s="219" t="s">
        <v>108</v>
      </c>
      <c r="D92" s="61" t="s">
        <v>94</v>
      </c>
      <c r="E92" s="61"/>
      <c r="F92" s="61"/>
      <c r="G92" s="62" t="s">
        <v>105</v>
      </c>
      <c r="H92" s="63"/>
      <c r="J92" s="5"/>
      <c r="N92" s="29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>
      <c r="A93" s="218" t="s">
        <v>79</v>
      </c>
      <c r="B93" s="218"/>
      <c r="C93" s="219"/>
      <c r="D93" s="64" t="s">
        <v>95</v>
      </c>
      <c r="E93" s="64"/>
      <c r="F93" s="64"/>
      <c r="G93" s="62"/>
      <c r="H93" s="63"/>
      <c r="J93" s="5"/>
      <c r="N93" s="29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2.75">
      <c r="A94" s="231" t="s">
        <v>80</v>
      </c>
      <c r="B94" s="231"/>
      <c r="C94" s="217" t="s">
        <v>104</v>
      </c>
      <c r="D94" s="61" t="s">
        <v>96</v>
      </c>
      <c r="E94" s="61"/>
      <c r="F94" s="61"/>
      <c r="G94" s="62" t="s">
        <v>106</v>
      </c>
      <c r="J94" s="15"/>
      <c r="N94" s="29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2.75">
      <c r="A95" s="218" t="s">
        <v>81</v>
      </c>
      <c r="B95" s="218"/>
      <c r="C95" s="217"/>
      <c r="D95" s="64" t="s">
        <v>97</v>
      </c>
      <c r="E95" s="64"/>
      <c r="F95" s="64"/>
      <c r="G95" s="62"/>
      <c r="H95" s="63"/>
      <c r="J95" s="14"/>
      <c r="N95" s="29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4.25">
      <c r="A96" s="9" t="s">
        <v>98</v>
      </c>
      <c r="B96" s="9"/>
      <c r="C96" t="s">
        <v>99</v>
      </c>
      <c r="D96" s="61" t="s">
        <v>100</v>
      </c>
      <c r="E96" s="54"/>
      <c r="F96" s="54"/>
      <c r="G96" s="62" t="s">
        <v>107</v>
      </c>
      <c r="H96" s="63"/>
      <c r="J96" s="14"/>
      <c r="N96" s="29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2.75">
      <c r="A97" t="s">
        <v>101</v>
      </c>
      <c r="D97" s="64" t="s">
        <v>102</v>
      </c>
      <c r="E97" s="64"/>
      <c r="F97" s="64"/>
      <c r="G97" s="65"/>
      <c r="H97" s="66"/>
      <c r="J97" s="14"/>
      <c r="N97" s="222"/>
      <c r="O97" s="221"/>
      <c r="P97" s="221"/>
      <c r="Q97" s="221"/>
      <c r="R97" s="221"/>
      <c r="S97" s="221"/>
      <c r="T97" s="221"/>
      <c r="U97" s="221"/>
      <c r="V97" s="221"/>
      <c r="W97" s="221"/>
      <c r="X97" s="221"/>
    </row>
    <row r="98" spans="1:24" ht="12.75">
      <c r="A98" s="94"/>
      <c r="B98" s="94"/>
      <c r="C98" s="94"/>
      <c r="D98" s="94"/>
      <c r="E98" s="94"/>
      <c r="F98" s="94"/>
      <c r="G98" s="94"/>
      <c r="H98" s="30"/>
      <c r="I98" s="31"/>
      <c r="N98" s="222"/>
      <c r="O98" s="221"/>
      <c r="P98" s="221"/>
      <c r="Q98" s="221"/>
      <c r="R98" s="221"/>
      <c r="S98" s="221"/>
      <c r="T98" s="221"/>
      <c r="U98" s="221"/>
      <c r="V98" s="221"/>
      <c r="W98" s="221"/>
      <c r="X98" s="221"/>
    </row>
    <row r="99" spans="1:24" ht="12.75">
      <c r="A99" s="94"/>
      <c r="B99" s="94"/>
      <c r="C99" s="94"/>
      <c r="D99" s="94"/>
      <c r="E99" s="94"/>
      <c r="F99" s="94"/>
      <c r="G99" s="94"/>
      <c r="H99" s="32"/>
      <c r="I99" s="21"/>
      <c r="N99" s="222"/>
      <c r="O99" s="221"/>
      <c r="P99" s="221"/>
      <c r="Q99" s="221"/>
      <c r="R99" s="221"/>
      <c r="S99" s="221"/>
      <c r="T99" s="221"/>
      <c r="U99" s="221"/>
      <c r="V99" s="221"/>
      <c r="W99" s="221"/>
      <c r="X99" s="221"/>
    </row>
    <row r="100" spans="1:24" ht="12.75">
      <c r="A100" s="68" t="s">
        <v>1</v>
      </c>
      <c r="B100" s="69" t="s">
        <v>2</v>
      </c>
      <c r="C100" s="69" t="s">
        <v>76</v>
      </c>
      <c r="D100" s="70" t="s">
        <v>3</v>
      </c>
      <c r="E100" s="70" t="s">
        <v>4</v>
      </c>
      <c r="F100" s="70" t="s">
        <v>5</v>
      </c>
      <c r="G100" s="70" t="s">
        <v>6</v>
      </c>
      <c r="H100" s="30"/>
      <c r="I100" s="21"/>
      <c r="N100" s="222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</row>
    <row r="101" spans="1:24" ht="12.75">
      <c r="A101" s="71"/>
      <c r="B101" s="72" t="s">
        <v>7</v>
      </c>
      <c r="C101" s="95" t="s">
        <v>8</v>
      </c>
      <c r="D101" s="71" t="s">
        <v>9</v>
      </c>
      <c r="E101" s="71" t="s">
        <v>10</v>
      </c>
      <c r="F101" s="71" t="s">
        <v>11</v>
      </c>
      <c r="G101" s="71" t="s">
        <v>12</v>
      </c>
      <c r="H101" s="32"/>
      <c r="I101" s="33"/>
      <c r="N101" s="222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</row>
    <row r="102" spans="1:24" ht="12.75">
      <c r="A102" s="73"/>
      <c r="B102" s="74"/>
      <c r="C102" s="75"/>
      <c r="D102" s="73" t="s">
        <v>13</v>
      </c>
      <c r="E102" s="73" t="s">
        <v>14</v>
      </c>
      <c r="F102" s="73" t="s">
        <v>15</v>
      </c>
      <c r="G102" s="73" t="s">
        <v>16</v>
      </c>
      <c r="H102" s="30"/>
      <c r="I102" s="31"/>
      <c r="N102" s="222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</row>
    <row r="103" spans="1:24" ht="12.75">
      <c r="A103" s="79">
        <v>57</v>
      </c>
      <c r="B103" s="84" t="s">
        <v>68</v>
      </c>
      <c r="C103" s="121" t="s">
        <v>155</v>
      </c>
      <c r="D103" s="82">
        <v>2</v>
      </c>
      <c r="E103" s="85" t="s">
        <v>195</v>
      </c>
      <c r="F103" s="79">
        <f aca="true" t="shared" si="4" ref="F103:F118">IF(E103="A",4,IF(E103="B",3,IF(E103="C",2,IF(E103="D",1,0))))</f>
        <v>4</v>
      </c>
      <c r="G103" s="80">
        <f aca="true" t="shared" si="5" ref="G103:G117">D103*F103</f>
        <v>8</v>
      </c>
      <c r="H103" s="30"/>
      <c r="I103" s="31"/>
      <c r="N103" s="222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</row>
    <row r="104" spans="1:24" ht="12.75">
      <c r="A104" s="113">
        <v>58</v>
      </c>
      <c r="B104" s="115" t="s">
        <v>69</v>
      </c>
      <c r="C104" s="120" t="s">
        <v>156</v>
      </c>
      <c r="D104" s="112">
        <v>2</v>
      </c>
      <c r="E104" s="116" t="s">
        <v>196</v>
      </c>
      <c r="F104" s="113">
        <f t="shared" si="4"/>
        <v>3</v>
      </c>
      <c r="G104" s="114">
        <f t="shared" si="5"/>
        <v>6</v>
      </c>
      <c r="H104" s="30"/>
      <c r="I104" s="31"/>
      <c r="N104" s="222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</row>
    <row r="105" spans="1:24" ht="12.75">
      <c r="A105" s="79">
        <v>59</v>
      </c>
      <c r="B105" s="84" t="s">
        <v>70</v>
      </c>
      <c r="C105" s="121" t="s">
        <v>157</v>
      </c>
      <c r="D105" s="82">
        <v>2</v>
      </c>
      <c r="E105" s="85" t="s">
        <v>196</v>
      </c>
      <c r="F105" s="79">
        <f t="shared" si="4"/>
        <v>3</v>
      </c>
      <c r="G105" s="80">
        <f t="shared" si="5"/>
        <v>6</v>
      </c>
      <c r="H105" s="30"/>
      <c r="I105" s="31"/>
      <c r="N105" s="222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</row>
    <row r="106" spans="1:24" ht="12.75">
      <c r="A106" s="113">
        <v>60</v>
      </c>
      <c r="B106" s="115" t="s">
        <v>83</v>
      </c>
      <c r="C106" s="120" t="s">
        <v>158</v>
      </c>
      <c r="D106" s="112">
        <v>2</v>
      </c>
      <c r="E106" s="116" t="s">
        <v>196</v>
      </c>
      <c r="F106" s="113">
        <f t="shared" si="4"/>
        <v>3</v>
      </c>
      <c r="G106" s="114">
        <f t="shared" si="5"/>
        <v>6</v>
      </c>
      <c r="H106" s="30"/>
      <c r="I106" s="31"/>
      <c r="N106" s="222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</row>
    <row r="107" spans="1:24" ht="12.75">
      <c r="A107" s="79">
        <v>61</v>
      </c>
      <c r="B107" s="84" t="s">
        <v>125</v>
      </c>
      <c r="C107" s="121" t="s">
        <v>159</v>
      </c>
      <c r="D107" s="82">
        <v>2</v>
      </c>
      <c r="E107" s="85" t="s">
        <v>196</v>
      </c>
      <c r="F107" s="79">
        <f t="shared" si="4"/>
        <v>3</v>
      </c>
      <c r="G107" s="80">
        <f t="shared" si="5"/>
        <v>6</v>
      </c>
      <c r="H107" s="30"/>
      <c r="I107" s="31"/>
      <c r="N107" s="222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</row>
    <row r="108" spans="1:24" ht="12.75">
      <c r="A108" s="113">
        <v>62</v>
      </c>
      <c r="B108" s="115" t="s">
        <v>71</v>
      </c>
      <c r="C108" s="120" t="s">
        <v>160</v>
      </c>
      <c r="D108" s="112">
        <v>2</v>
      </c>
      <c r="E108" s="116" t="s">
        <v>196</v>
      </c>
      <c r="F108" s="113">
        <f t="shared" si="4"/>
        <v>3</v>
      </c>
      <c r="G108" s="114">
        <f t="shared" si="5"/>
        <v>6</v>
      </c>
      <c r="H108" s="30"/>
      <c r="I108" s="31"/>
      <c r="N108" s="222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</row>
    <row r="109" spans="1:24" ht="12.75">
      <c r="A109" s="79">
        <v>63</v>
      </c>
      <c r="B109" s="84" t="s">
        <v>84</v>
      </c>
      <c r="C109" s="121" t="s">
        <v>161</v>
      </c>
      <c r="D109" s="82">
        <v>2</v>
      </c>
      <c r="E109" s="85" t="s">
        <v>195</v>
      </c>
      <c r="F109" s="79">
        <f t="shared" si="4"/>
        <v>4</v>
      </c>
      <c r="G109" s="80">
        <f t="shared" si="5"/>
        <v>8</v>
      </c>
      <c r="H109" s="32"/>
      <c r="I109" s="33"/>
      <c r="N109" s="222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</row>
    <row r="110" spans="1:24" ht="12.75">
      <c r="A110" s="113">
        <v>64</v>
      </c>
      <c r="B110" s="115" t="s">
        <v>74</v>
      </c>
      <c r="C110" s="120" t="s">
        <v>162</v>
      </c>
      <c r="D110" s="112">
        <v>3</v>
      </c>
      <c r="E110" s="116" t="s">
        <v>196</v>
      </c>
      <c r="F110" s="113">
        <f t="shared" si="4"/>
        <v>3</v>
      </c>
      <c r="G110" s="114">
        <f t="shared" si="5"/>
        <v>9</v>
      </c>
      <c r="H110" s="32"/>
      <c r="I110" s="33"/>
      <c r="N110" s="22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2.75">
      <c r="A111" s="79">
        <v>65</v>
      </c>
      <c r="B111" s="84" t="s">
        <v>72</v>
      </c>
      <c r="C111" s="121" t="s">
        <v>163</v>
      </c>
      <c r="D111" s="82">
        <v>2</v>
      </c>
      <c r="E111" s="85" t="s">
        <v>196</v>
      </c>
      <c r="F111" s="79">
        <f t="shared" si="4"/>
        <v>3</v>
      </c>
      <c r="G111" s="80">
        <f t="shared" si="5"/>
        <v>6</v>
      </c>
      <c r="H111" s="30"/>
      <c r="I111" s="31"/>
      <c r="N111" s="222"/>
      <c r="O111" s="229"/>
      <c r="P111" s="224"/>
      <c r="Q111" s="225"/>
      <c r="R111" s="223"/>
      <c r="S111" s="223"/>
      <c r="T111" s="230"/>
      <c r="U111" s="224"/>
      <c r="V111" s="224"/>
      <c r="W111" s="224"/>
      <c r="X111" s="221"/>
    </row>
    <row r="112" spans="1:24" ht="12.75">
      <c r="A112" s="113">
        <v>66</v>
      </c>
      <c r="B112" s="115" t="s">
        <v>73</v>
      </c>
      <c r="C112" s="120" t="s">
        <v>164</v>
      </c>
      <c r="D112" s="112">
        <v>3</v>
      </c>
      <c r="E112" s="116" t="s">
        <v>196</v>
      </c>
      <c r="F112" s="113">
        <f t="shared" si="4"/>
        <v>3</v>
      </c>
      <c r="G112" s="114">
        <f t="shared" si="5"/>
        <v>9</v>
      </c>
      <c r="H112" s="32"/>
      <c r="I112" s="33"/>
      <c r="N112" s="222"/>
      <c r="O112" s="229"/>
      <c r="P112" s="224"/>
      <c r="Q112" s="225"/>
      <c r="R112" s="223"/>
      <c r="S112" s="223"/>
      <c r="T112" s="230"/>
      <c r="U112" s="224"/>
      <c r="V112" s="224"/>
      <c r="W112" s="224"/>
      <c r="X112" s="221"/>
    </row>
    <row r="113" spans="1:24" ht="12.75">
      <c r="A113" s="79">
        <v>67</v>
      </c>
      <c r="B113" s="84" t="s">
        <v>85</v>
      </c>
      <c r="C113" s="121" t="s">
        <v>165</v>
      </c>
      <c r="D113" s="82">
        <v>3</v>
      </c>
      <c r="E113" s="85" t="s">
        <v>195</v>
      </c>
      <c r="F113" s="79">
        <f t="shared" si="4"/>
        <v>4</v>
      </c>
      <c r="G113" s="80">
        <f t="shared" si="5"/>
        <v>12</v>
      </c>
      <c r="H113" s="30"/>
      <c r="I113" s="31"/>
      <c r="N113" s="222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</row>
    <row r="114" spans="1:24" ht="12.75">
      <c r="A114" s="113">
        <v>68</v>
      </c>
      <c r="B114" s="115" t="s">
        <v>86</v>
      </c>
      <c r="C114" s="120" t="s">
        <v>166</v>
      </c>
      <c r="D114" s="112">
        <v>2</v>
      </c>
      <c r="E114" s="116" t="s">
        <v>194</v>
      </c>
      <c r="F114" s="113">
        <f t="shared" si="4"/>
        <v>2</v>
      </c>
      <c r="G114" s="114">
        <f t="shared" si="5"/>
        <v>4</v>
      </c>
      <c r="H114" s="32"/>
      <c r="I114" s="21"/>
      <c r="N114" s="222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</row>
    <row r="115" spans="1:24" ht="12.75">
      <c r="A115" s="79">
        <v>69</v>
      </c>
      <c r="B115" s="84" t="s">
        <v>123</v>
      </c>
      <c r="C115" s="121" t="s">
        <v>197</v>
      </c>
      <c r="D115" s="82">
        <v>3</v>
      </c>
      <c r="E115" s="85" t="s">
        <v>196</v>
      </c>
      <c r="F115" s="79">
        <f t="shared" si="4"/>
        <v>3</v>
      </c>
      <c r="G115" s="80">
        <f t="shared" si="5"/>
        <v>9</v>
      </c>
      <c r="H115" s="30"/>
      <c r="I115" s="21"/>
      <c r="N115" s="222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</row>
    <row r="116" spans="1:24" ht="12.75">
      <c r="A116" s="113">
        <v>70</v>
      </c>
      <c r="B116" s="115" t="s">
        <v>124</v>
      </c>
      <c r="C116" s="120" t="s">
        <v>167</v>
      </c>
      <c r="D116" s="112">
        <v>6</v>
      </c>
      <c r="E116" s="116" t="s">
        <v>196</v>
      </c>
      <c r="F116" s="113">
        <f t="shared" si="4"/>
        <v>3</v>
      </c>
      <c r="G116" s="114">
        <f t="shared" si="5"/>
        <v>18</v>
      </c>
      <c r="H116" s="32"/>
      <c r="I116" s="33"/>
      <c r="L116">
        <f>SUM(D103:D118)</f>
        <v>42</v>
      </c>
      <c r="N116" s="222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</row>
    <row r="117" spans="1:24" ht="12.75">
      <c r="A117" s="79">
        <v>71</v>
      </c>
      <c r="B117" s="84" t="s">
        <v>87</v>
      </c>
      <c r="C117" s="121" t="s">
        <v>168</v>
      </c>
      <c r="D117" s="82">
        <v>3</v>
      </c>
      <c r="E117" s="85" t="s">
        <v>196</v>
      </c>
      <c r="F117" s="79">
        <f t="shared" si="4"/>
        <v>3</v>
      </c>
      <c r="G117" s="80">
        <f t="shared" si="5"/>
        <v>9</v>
      </c>
      <c r="H117" s="30"/>
      <c r="I117" s="31"/>
      <c r="N117" s="222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</row>
    <row r="118" spans="1:24" ht="12.75">
      <c r="A118" s="113">
        <v>72</v>
      </c>
      <c r="B118" s="115" t="s">
        <v>116</v>
      </c>
      <c r="C118" s="120" t="s">
        <v>169</v>
      </c>
      <c r="D118" s="112">
        <v>3</v>
      </c>
      <c r="E118" s="116" t="s">
        <v>196</v>
      </c>
      <c r="F118" s="113">
        <f t="shared" si="4"/>
        <v>3</v>
      </c>
      <c r="G118" s="114">
        <f>D118*F118</f>
        <v>9</v>
      </c>
      <c r="H118" s="30"/>
      <c r="I118" s="31"/>
      <c r="L118">
        <f>SUM(F103:F118)</f>
        <v>50</v>
      </c>
      <c r="M118">
        <f>SUM(G103:G118)</f>
        <v>131</v>
      </c>
      <c r="N118" s="222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</row>
    <row r="119" spans="1:24" ht="12.75">
      <c r="A119" s="226" t="s">
        <v>17</v>
      </c>
      <c r="B119" s="227"/>
      <c r="C119" s="228"/>
      <c r="D119" s="51">
        <f>SUM(L116+L70)</f>
        <v>156</v>
      </c>
      <c r="E119" s="49"/>
      <c r="F119" s="51">
        <f>SUM(L72+L118)</f>
        <v>220</v>
      </c>
      <c r="G119" s="51">
        <f>SUM(M72+M118)</f>
        <v>479</v>
      </c>
      <c r="H119" s="32"/>
      <c r="I119" s="33"/>
      <c r="N119" s="222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</row>
    <row r="120" spans="1:24" ht="12.75">
      <c r="A120" s="5"/>
      <c r="B120" s="5"/>
      <c r="C120" s="5"/>
      <c r="D120" s="5"/>
      <c r="E120" s="5"/>
      <c r="F120" s="5"/>
      <c r="G120" s="5"/>
      <c r="H120" s="30"/>
      <c r="I120" s="31"/>
      <c r="N120" s="22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2.75">
      <c r="A121" s="205" t="s">
        <v>113</v>
      </c>
      <c r="B121" s="206"/>
      <c r="C121" s="207"/>
      <c r="E121" s="96" t="s">
        <v>109</v>
      </c>
      <c r="F121" s="96"/>
      <c r="H121" s="97">
        <v>156</v>
      </c>
      <c r="I121" s="97">
        <v>118</v>
      </c>
      <c r="J121" s="98"/>
      <c r="N121" s="22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2.75">
      <c r="A122" s="208" t="s">
        <v>199</v>
      </c>
      <c r="B122" s="209"/>
      <c r="C122" s="210"/>
      <c r="D122" s="99"/>
      <c r="E122" s="110" t="s">
        <v>114</v>
      </c>
      <c r="H122" s="100">
        <f>SUM(G119/D119)</f>
        <v>3.0705128205128207</v>
      </c>
      <c r="I122" s="100" t="e">
        <f>SUM(#REF!/#REF!)</f>
        <v>#REF!</v>
      </c>
      <c r="J122" s="101"/>
      <c r="N122" s="222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</row>
    <row r="123" spans="1:24" ht="12.75">
      <c r="A123" s="208" t="s">
        <v>202</v>
      </c>
      <c r="B123" s="209"/>
      <c r="C123" s="210"/>
      <c r="E123" s="102" t="s">
        <v>115</v>
      </c>
      <c r="H123" s="103" t="str">
        <f>IF(H122&gt;3.49,"DENGAN PUJIAN",IF(H122&gt;2.74,"SANGAT MEMUASKAN",IF(H122&gt;1.99,"MEMUASKAN","GAGAL")))</f>
        <v>SANGAT MEMUASKAN</v>
      </c>
      <c r="I123" s="103" t="e">
        <f>IF(I122&gt;3.49,"DENGAN PUJIAN",IF(I122&gt;2.74,"SANGAT MEMUASKAN",IF(I122&gt;1.99,"MEMUASKAN","GAGAL")))</f>
        <v>#REF!</v>
      </c>
      <c r="J123" s="98"/>
      <c r="N123" s="222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</row>
    <row r="124" spans="1:24" ht="12.75">
      <c r="A124" s="211" t="s">
        <v>200</v>
      </c>
      <c r="B124" s="212"/>
      <c r="C124" s="213"/>
      <c r="D124" s="54"/>
      <c r="E124" s="54"/>
      <c r="F124" s="54"/>
      <c r="G124" s="64"/>
      <c r="H124" s="104" t="str">
        <f>IF(H123="DENGAN PUJIAN","WITH DISTINCTION",IF(H123="SANGAT MEMUASKAN","EXCELLENCE",IF(H123="MEMUASKAN","SATISFACTORY","FAIL")))</f>
        <v>EXCELLENCE</v>
      </c>
      <c r="I124" s="104" t="e">
        <f>IF(I123="DENGAN PUJIAN","WITH DISTINCTION",IF(I123="SANGAT MEMUASKAN","EXCELLENCE",IF(I123="MEMUASKAN","SATISFACTORY","FAIL")))</f>
        <v>#REF!</v>
      </c>
      <c r="J124" s="98"/>
      <c r="N124" s="222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</row>
    <row r="125" spans="1:24" ht="12.75">
      <c r="A125" s="214" t="s">
        <v>201</v>
      </c>
      <c r="B125" s="215"/>
      <c r="C125" s="216"/>
      <c r="D125" s="54"/>
      <c r="E125" s="54"/>
      <c r="F125" s="54"/>
      <c r="G125" s="64"/>
      <c r="H125" s="64"/>
      <c r="I125" s="53"/>
      <c r="J125" s="52"/>
      <c r="N125" s="222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</row>
    <row r="126" spans="1:24" ht="12.75">
      <c r="A126" s="23" t="s">
        <v>206</v>
      </c>
      <c r="B126" s="23"/>
      <c r="C126" s="52"/>
      <c r="D126" s="5"/>
      <c r="F126" s="106"/>
      <c r="G126" s="106"/>
      <c r="H126" s="107"/>
      <c r="I126" s="107"/>
      <c r="J126" s="52"/>
      <c r="N126" s="222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</row>
    <row r="127" spans="1:24" ht="12.75">
      <c r="A127" s="204" t="s">
        <v>18</v>
      </c>
      <c r="B127" s="204"/>
      <c r="C127" s="204"/>
      <c r="D127" s="108"/>
      <c r="E127" s="204"/>
      <c r="F127" s="204"/>
      <c r="G127" s="204"/>
      <c r="H127" s="14"/>
      <c r="I127" s="52"/>
      <c r="J127" s="52"/>
      <c r="N127" s="222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</row>
    <row r="128" spans="1:24" ht="12.75">
      <c r="A128" s="23" t="s">
        <v>110</v>
      </c>
      <c r="B128" s="23"/>
      <c r="C128" s="52"/>
      <c r="E128" s="23"/>
      <c r="F128" s="23"/>
      <c r="G128" s="52"/>
      <c r="H128" s="13"/>
      <c r="I128" s="52"/>
      <c r="J128" s="52"/>
      <c r="N128" s="222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</row>
    <row r="129" spans="1:24" ht="12.75">
      <c r="A129" s="23"/>
      <c r="B129" s="23"/>
      <c r="C129" s="52"/>
      <c r="D129" s="108"/>
      <c r="E129" s="23"/>
      <c r="F129" s="23"/>
      <c r="G129" s="52"/>
      <c r="H129" s="13"/>
      <c r="I129" s="52"/>
      <c r="J129" s="52"/>
      <c r="N129" s="222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</row>
    <row r="130" spans="1:24" ht="12.75">
      <c r="A130" s="23"/>
      <c r="B130" s="23"/>
      <c r="C130" s="52"/>
      <c r="E130" s="23"/>
      <c r="F130" s="23"/>
      <c r="G130" s="52"/>
      <c r="I130" s="52"/>
      <c r="J130" s="52"/>
      <c r="N130" s="222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</row>
    <row r="131" spans="1:24" ht="12.75">
      <c r="A131" s="109" t="s">
        <v>111</v>
      </c>
      <c r="B131" s="23"/>
      <c r="C131" s="52"/>
      <c r="D131" s="1"/>
      <c r="E131" s="2"/>
      <c r="F131" s="23"/>
      <c r="G131" s="52"/>
      <c r="H131" s="1"/>
      <c r="I131" s="52"/>
      <c r="J131" s="52"/>
      <c r="N131" s="222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</row>
    <row r="132" spans="1:24" ht="12.75">
      <c r="A132" s="2" t="s">
        <v>112</v>
      </c>
      <c r="B132" s="23"/>
      <c r="C132" s="52"/>
      <c r="D132" s="1"/>
      <c r="E132" s="2"/>
      <c r="F132" s="23"/>
      <c r="G132" s="52"/>
      <c r="H132" s="1"/>
      <c r="I132" s="52"/>
      <c r="J132" s="52"/>
      <c r="N132" s="222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</row>
    <row r="133" spans="1:24" ht="12.75">
      <c r="A133" s="9"/>
      <c r="B133" s="9"/>
      <c r="C133" s="9"/>
      <c r="D133" s="5"/>
      <c r="E133" s="5"/>
      <c r="F133" s="5"/>
      <c r="G133" s="5"/>
      <c r="H133" s="32"/>
      <c r="I133" s="21"/>
      <c r="N133" s="222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</row>
    <row r="134" spans="1:24" ht="12.75">
      <c r="A134" s="3"/>
      <c r="B134" s="3"/>
      <c r="C134" s="3"/>
      <c r="D134" s="5"/>
      <c r="E134" s="5"/>
      <c r="F134" s="5"/>
      <c r="G134" s="22"/>
      <c r="H134" s="30"/>
      <c r="I134" s="21"/>
      <c r="N134" s="222"/>
      <c r="O134" s="229"/>
      <c r="P134" s="224"/>
      <c r="Q134" s="225"/>
      <c r="R134" s="223"/>
      <c r="S134" s="223"/>
      <c r="T134" s="230"/>
      <c r="U134" s="224"/>
      <c r="V134" s="224"/>
      <c r="W134" s="224"/>
      <c r="X134" s="221"/>
    </row>
    <row r="135" spans="1:24" ht="12.75">
      <c r="A135" s="3"/>
      <c r="B135" s="3"/>
      <c r="C135" s="3"/>
      <c r="D135" s="5"/>
      <c r="E135" s="5"/>
      <c r="F135" s="5"/>
      <c r="G135" s="22"/>
      <c r="H135" s="32"/>
      <c r="I135" s="33"/>
      <c r="N135" s="222"/>
      <c r="O135" s="229"/>
      <c r="P135" s="224"/>
      <c r="Q135" s="225"/>
      <c r="R135" s="223"/>
      <c r="S135" s="223"/>
      <c r="T135" s="230"/>
      <c r="U135" s="224"/>
      <c r="V135" s="224"/>
      <c r="W135" s="224"/>
      <c r="X135" s="221"/>
    </row>
    <row r="136" spans="1:24" ht="12.75">
      <c r="A136" s="3"/>
      <c r="B136" s="3"/>
      <c r="C136" s="3"/>
      <c r="D136" s="5"/>
      <c r="E136" s="5"/>
      <c r="F136" s="5"/>
      <c r="G136" s="22"/>
      <c r="H136" s="30"/>
      <c r="I136" s="31"/>
      <c r="N136" s="222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</row>
    <row r="137" spans="1:24" ht="12.75">
      <c r="A137" s="9"/>
      <c r="B137" s="3"/>
      <c r="C137" s="3"/>
      <c r="D137" s="5"/>
      <c r="E137" s="5"/>
      <c r="F137" s="5"/>
      <c r="G137" s="22"/>
      <c r="H137" s="32"/>
      <c r="I137" s="43"/>
      <c r="N137" s="222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</row>
    <row r="138" spans="1:24" ht="12.75">
      <c r="A138" s="10"/>
      <c r="B138" s="11"/>
      <c r="C138" s="12"/>
      <c r="D138" s="5"/>
      <c r="E138" s="5"/>
      <c r="F138" s="5"/>
      <c r="G138" s="22"/>
      <c r="H138" s="30"/>
      <c r="I138" s="44"/>
      <c r="N138" s="222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</row>
    <row r="139" spans="7:24" ht="12.75">
      <c r="G139" s="1"/>
      <c r="H139" s="32"/>
      <c r="I139" s="21"/>
      <c r="N139" s="222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</row>
    <row r="140" spans="7:24" ht="12.75">
      <c r="G140" s="1"/>
      <c r="H140" s="30"/>
      <c r="I140" s="21"/>
      <c r="N140" s="222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</row>
    <row r="141" spans="7:24" ht="12.75">
      <c r="G141" s="1"/>
      <c r="H141" s="32"/>
      <c r="I141" s="43"/>
      <c r="N141" s="222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</row>
    <row r="142" spans="7:24" ht="12.75">
      <c r="G142" s="1"/>
      <c r="H142" s="30"/>
      <c r="I142" s="44"/>
      <c r="N142" s="222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</row>
    <row r="143" spans="7:24" ht="12.75">
      <c r="G143" s="1"/>
      <c r="H143" s="32"/>
      <c r="I143" s="21"/>
      <c r="N143" s="222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</row>
    <row r="144" spans="7:24" ht="12.75">
      <c r="G144" s="1"/>
      <c r="H144" s="30"/>
      <c r="I144" s="21"/>
      <c r="N144" s="222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</row>
    <row r="145" spans="7:24" ht="12.75">
      <c r="G145" s="1"/>
      <c r="H145" s="32"/>
      <c r="I145" s="43"/>
      <c r="N145" s="222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</row>
    <row r="146" spans="7:24" ht="12.75">
      <c r="G146" s="1"/>
      <c r="H146" s="30"/>
      <c r="I146" s="44"/>
      <c r="N146" s="222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</row>
    <row r="147" spans="9:24" ht="12.75">
      <c r="I147" s="43"/>
      <c r="N147" s="222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</row>
    <row r="148" spans="9:24" ht="12.75">
      <c r="I148" s="46"/>
      <c r="N148" s="222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</row>
    <row r="149" spans="14:24" ht="12.75">
      <c r="N149" s="222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</row>
    <row r="150" spans="14:24" ht="12.75">
      <c r="N150" s="222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</row>
    <row r="151" spans="7:24" ht="12.75">
      <c r="G151" s="1"/>
      <c r="H151" s="37"/>
      <c r="N151" s="222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</row>
    <row r="152" spans="7:24" ht="12.75">
      <c r="G152" s="1"/>
      <c r="H152" s="38"/>
      <c r="N152" s="222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</row>
    <row r="153" spans="7:24" ht="12.75">
      <c r="G153" s="1"/>
      <c r="H153" s="8"/>
      <c r="I153" s="16"/>
      <c r="N153" s="222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</row>
    <row r="154" spans="7:24" ht="12.75">
      <c r="G154" s="1"/>
      <c r="H154" s="32"/>
      <c r="I154" s="17"/>
      <c r="N154" s="222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</row>
    <row r="155" spans="7:24" ht="12.75">
      <c r="G155" s="1"/>
      <c r="H155" s="30"/>
      <c r="I155" s="18"/>
      <c r="N155" s="222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</row>
    <row r="156" spans="7:24" ht="12.75">
      <c r="G156" s="1"/>
      <c r="H156" s="32"/>
      <c r="I156" s="47"/>
      <c r="N156" s="222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</row>
    <row r="157" spans="7:24" ht="12.75">
      <c r="G157" s="1"/>
      <c r="H157" s="30"/>
      <c r="I157" s="44"/>
      <c r="N157" s="222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</row>
    <row r="158" spans="7:24" ht="12.75">
      <c r="G158" s="1"/>
      <c r="H158" s="32"/>
      <c r="I158" s="48"/>
      <c r="N158" s="222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</row>
    <row r="159" spans="7:24" ht="12.75">
      <c r="G159" s="1"/>
      <c r="H159" s="30"/>
      <c r="I159" s="48"/>
      <c r="N159" s="222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</row>
    <row r="160" spans="7:24" ht="12.75">
      <c r="G160" s="1"/>
      <c r="H160" s="32"/>
      <c r="I160" s="48"/>
      <c r="N160" s="222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</row>
    <row r="161" spans="7:24" ht="12.75">
      <c r="G161" s="1"/>
      <c r="H161" s="30"/>
      <c r="I161" s="48"/>
      <c r="N161" s="222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</row>
    <row r="162" spans="7:24" ht="12.75">
      <c r="G162" s="1"/>
      <c r="H162" s="32"/>
      <c r="I162" s="48"/>
      <c r="N162" s="222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</row>
    <row r="163" spans="7:24" ht="12.75">
      <c r="G163" s="1"/>
      <c r="H163" s="30"/>
      <c r="I163" s="48"/>
      <c r="N163" s="222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</row>
    <row r="164" spans="7:24" ht="12.75">
      <c r="G164" s="1"/>
      <c r="H164" s="32"/>
      <c r="I164" s="48"/>
      <c r="N164" s="222"/>
      <c r="O164" s="221"/>
      <c r="P164" s="221"/>
      <c r="Q164" s="221"/>
      <c r="R164" s="221"/>
      <c r="S164" s="221"/>
      <c r="T164" s="221"/>
      <c r="U164" s="221"/>
      <c r="V164" s="221"/>
      <c r="W164" s="221"/>
      <c r="X164" s="221"/>
    </row>
    <row r="165" spans="7:24" ht="12.75">
      <c r="G165" s="1"/>
      <c r="H165" s="30"/>
      <c r="I165" s="48"/>
      <c r="N165" s="222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</row>
    <row r="166" spans="7:24" ht="12.75">
      <c r="G166" s="1"/>
      <c r="H166" s="32"/>
      <c r="I166" s="48"/>
      <c r="N166" s="222"/>
      <c r="O166" s="224"/>
      <c r="P166" s="225"/>
      <c r="Q166" s="223"/>
      <c r="R166" s="223"/>
      <c r="S166" s="221"/>
      <c r="T166" s="221"/>
      <c r="U166" s="221"/>
      <c r="V166" s="221"/>
      <c r="W166" s="221"/>
      <c r="X166" s="221"/>
    </row>
    <row r="167" spans="7:24" ht="12.75">
      <c r="G167" s="1"/>
      <c r="H167" s="30"/>
      <c r="I167" s="48"/>
      <c r="N167" s="222"/>
      <c r="O167" s="224"/>
      <c r="P167" s="225"/>
      <c r="Q167" s="223"/>
      <c r="R167" s="223"/>
      <c r="S167" s="221"/>
      <c r="T167" s="221"/>
      <c r="U167" s="221"/>
      <c r="V167" s="221"/>
      <c r="W167" s="221"/>
      <c r="X167" s="221"/>
    </row>
    <row r="168" spans="7:24" ht="12.75">
      <c r="G168" s="1"/>
      <c r="H168" s="32"/>
      <c r="I168" s="48"/>
      <c r="N168" s="222"/>
      <c r="O168" s="224"/>
      <c r="P168" s="225"/>
      <c r="Q168" s="223"/>
      <c r="R168" s="223"/>
      <c r="S168" s="221"/>
      <c r="T168" s="221"/>
      <c r="U168" s="221"/>
      <c r="V168" s="221"/>
      <c r="W168" s="221"/>
      <c r="X168" s="221"/>
    </row>
    <row r="169" spans="7:24" ht="12.75">
      <c r="G169" s="1"/>
      <c r="H169" s="30"/>
      <c r="I169" s="48"/>
      <c r="N169" s="222"/>
      <c r="O169" s="224"/>
      <c r="P169" s="225"/>
      <c r="Q169" s="223"/>
      <c r="R169" s="223"/>
      <c r="S169" s="221"/>
      <c r="T169" s="221"/>
      <c r="U169" s="221"/>
      <c r="V169" s="221"/>
      <c r="W169" s="221"/>
      <c r="X169" s="221"/>
    </row>
    <row r="170" spans="7:24" ht="12.75">
      <c r="G170" s="1"/>
      <c r="H170" s="32"/>
      <c r="I170" s="48"/>
      <c r="N170" s="222"/>
      <c r="O170" s="224"/>
      <c r="P170" s="225"/>
      <c r="Q170" s="223"/>
      <c r="R170" s="223"/>
      <c r="S170" s="221"/>
      <c r="T170" s="221"/>
      <c r="U170" s="221"/>
      <c r="V170" s="221"/>
      <c r="W170" s="221"/>
      <c r="X170" s="221"/>
    </row>
    <row r="171" spans="7:24" ht="12.75">
      <c r="G171" s="1"/>
      <c r="H171" s="30"/>
      <c r="I171" s="48"/>
      <c r="N171" s="222"/>
      <c r="O171" s="224"/>
      <c r="P171" s="225"/>
      <c r="Q171" s="223"/>
      <c r="R171" s="223"/>
      <c r="S171" s="221"/>
      <c r="T171" s="221"/>
      <c r="U171" s="221"/>
      <c r="V171" s="221"/>
      <c r="W171" s="221"/>
      <c r="X171" s="221"/>
    </row>
    <row r="172" spans="7:24" ht="12.75">
      <c r="G172" s="1"/>
      <c r="H172" s="32"/>
      <c r="I172" s="48"/>
      <c r="N172" s="222"/>
      <c r="O172" s="224"/>
      <c r="P172" s="225"/>
      <c r="Q172" s="223"/>
      <c r="R172" s="223"/>
      <c r="S172" s="221"/>
      <c r="T172" s="221"/>
      <c r="U172" s="221"/>
      <c r="V172" s="221"/>
      <c r="W172" s="221"/>
      <c r="X172" s="221"/>
    </row>
    <row r="173" spans="7:24" ht="12.75">
      <c r="G173" s="1"/>
      <c r="H173" s="30"/>
      <c r="I173" s="48"/>
      <c r="N173" s="222"/>
      <c r="O173" s="224"/>
      <c r="P173" s="225"/>
      <c r="Q173" s="223"/>
      <c r="R173" s="223"/>
      <c r="S173" s="221"/>
      <c r="T173" s="221"/>
      <c r="U173" s="221"/>
      <c r="V173" s="221"/>
      <c r="W173" s="221"/>
      <c r="X173" s="221"/>
    </row>
    <row r="174" spans="7:24" ht="12.75">
      <c r="G174" s="1"/>
      <c r="H174" s="32"/>
      <c r="I174" s="48"/>
      <c r="N174" s="222"/>
      <c r="O174" s="224"/>
      <c r="P174" s="225"/>
      <c r="Q174" s="223"/>
      <c r="R174" s="223"/>
      <c r="S174" s="221"/>
      <c r="T174" s="221"/>
      <c r="U174" s="221"/>
      <c r="V174" s="221"/>
      <c r="W174" s="221"/>
      <c r="X174" s="221"/>
    </row>
    <row r="175" spans="7:24" ht="12.75">
      <c r="G175" s="1"/>
      <c r="H175" s="30"/>
      <c r="I175" s="48"/>
      <c r="N175" s="222"/>
      <c r="O175" s="224"/>
      <c r="P175" s="225"/>
      <c r="Q175" s="223"/>
      <c r="R175" s="223"/>
      <c r="S175" s="221"/>
      <c r="T175" s="221"/>
      <c r="U175" s="221"/>
      <c r="V175" s="221"/>
      <c r="W175" s="221"/>
      <c r="X175" s="221"/>
    </row>
    <row r="176" spans="7:24" ht="12.75">
      <c r="G176" s="1"/>
      <c r="H176" s="32"/>
      <c r="I176" s="48"/>
      <c r="N176" s="222"/>
      <c r="O176" s="224"/>
      <c r="P176" s="225"/>
      <c r="Q176" s="223"/>
      <c r="R176" s="223"/>
      <c r="S176" s="221"/>
      <c r="T176" s="221"/>
      <c r="U176" s="221"/>
      <c r="V176" s="221"/>
      <c r="W176" s="221"/>
      <c r="X176" s="221"/>
    </row>
    <row r="177" spans="7:24" ht="12.75">
      <c r="G177" s="1"/>
      <c r="H177" s="30"/>
      <c r="I177" s="48"/>
      <c r="N177" s="222"/>
      <c r="O177" s="224"/>
      <c r="P177" s="225"/>
      <c r="Q177" s="223"/>
      <c r="R177" s="223"/>
      <c r="S177" s="221"/>
      <c r="T177" s="221"/>
      <c r="U177" s="221"/>
      <c r="V177" s="221"/>
      <c r="W177" s="221"/>
      <c r="X177" s="221"/>
    </row>
    <row r="178" spans="7:24" ht="12.75">
      <c r="G178" s="1"/>
      <c r="H178" s="32"/>
      <c r="I178" s="48"/>
      <c r="N178" s="222"/>
      <c r="O178" s="224"/>
      <c r="P178" s="225"/>
      <c r="Q178" s="223"/>
      <c r="R178" s="223"/>
      <c r="S178" s="221"/>
      <c r="T178" s="221"/>
      <c r="U178" s="221"/>
      <c r="V178" s="221"/>
      <c r="W178" s="221"/>
      <c r="X178" s="221"/>
    </row>
    <row r="179" spans="7:24" ht="12.75">
      <c r="G179" s="1"/>
      <c r="H179" s="30"/>
      <c r="I179" s="48"/>
      <c r="N179" s="222"/>
      <c r="O179" s="224"/>
      <c r="P179" s="225"/>
      <c r="Q179" s="223"/>
      <c r="R179" s="223"/>
      <c r="S179" s="221"/>
      <c r="T179" s="221"/>
      <c r="U179" s="221"/>
      <c r="V179" s="221"/>
      <c r="W179" s="221"/>
      <c r="X179" s="221"/>
    </row>
    <row r="180" spans="7:24" ht="12.75">
      <c r="G180" s="1"/>
      <c r="H180" s="32"/>
      <c r="I180" s="48"/>
      <c r="N180" s="222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</row>
    <row r="181" spans="7:24" ht="12.75">
      <c r="G181" s="1"/>
      <c r="H181" s="30"/>
      <c r="I181" s="48"/>
      <c r="N181" s="222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</row>
    <row r="182" spans="7:24" ht="12.75">
      <c r="G182" s="1"/>
      <c r="H182" s="32"/>
      <c r="I182" s="48"/>
      <c r="N182" s="222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</row>
    <row r="183" spans="7:24" ht="12.75">
      <c r="G183" s="1"/>
      <c r="H183" s="32"/>
      <c r="I183" s="48"/>
      <c r="N183" s="222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</row>
    <row r="184" spans="7:24" ht="12.75">
      <c r="G184" s="1"/>
      <c r="H184" s="32"/>
      <c r="I184" s="48"/>
      <c r="N184" s="222"/>
      <c r="O184" s="224"/>
      <c r="P184" s="225"/>
      <c r="Q184" s="223"/>
      <c r="R184" s="223"/>
      <c r="S184" s="221"/>
      <c r="T184" s="221"/>
      <c r="U184" s="221"/>
      <c r="V184" s="221"/>
      <c r="W184" s="221"/>
      <c r="X184" s="221"/>
    </row>
    <row r="185" spans="7:24" ht="12.75">
      <c r="G185" s="1"/>
      <c r="H185" s="30"/>
      <c r="I185" s="48"/>
      <c r="N185" s="222"/>
      <c r="O185" s="224"/>
      <c r="P185" s="225"/>
      <c r="Q185" s="223"/>
      <c r="R185" s="223"/>
      <c r="S185" s="221"/>
      <c r="T185" s="221"/>
      <c r="U185" s="221"/>
      <c r="V185" s="221"/>
      <c r="W185" s="221"/>
      <c r="X185" s="221"/>
    </row>
    <row r="186" spans="7:24" ht="12.75">
      <c r="G186" s="1"/>
      <c r="H186" s="32"/>
      <c r="I186" s="48"/>
      <c r="N186" s="222"/>
      <c r="O186" s="224"/>
      <c r="P186" s="225"/>
      <c r="Q186" s="223"/>
      <c r="R186" s="223"/>
      <c r="S186" s="221"/>
      <c r="T186" s="221"/>
      <c r="U186" s="221"/>
      <c r="V186" s="221"/>
      <c r="W186" s="221"/>
      <c r="X186" s="221"/>
    </row>
    <row r="187" spans="7:24" ht="12.75">
      <c r="G187" s="1"/>
      <c r="H187" s="30"/>
      <c r="I187" s="48"/>
      <c r="N187" s="222"/>
      <c r="O187" s="224"/>
      <c r="P187" s="225"/>
      <c r="Q187" s="223"/>
      <c r="R187" s="223"/>
      <c r="S187" s="221"/>
      <c r="T187" s="221"/>
      <c r="U187" s="221"/>
      <c r="V187" s="221"/>
      <c r="W187" s="221"/>
      <c r="X187" s="221"/>
    </row>
    <row r="188" spans="7:24" ht="12.75">
      <c r="G188" s="1"/>
      <c r="H188" s="50"/>
      <c r="I188" s="43"/>
      <c r="N188" s="222"/>
      <c r="O188" s="224"/>
      <c r="P188" s="225"/>
      <c r="Q188" s="223"/>
      <c r="R188" s="223"/>
      <c r="S188" s="221"/>
      <c r="T188" s="221"/>
      <c r="U188" s="221"/>
      <c r="V188" s="221"/>
      <c r="W188" s="221"/>
      <c r="X188" s="221"/>
    </row>
    <row r="189" spans="7:24" ht="12.75">
      <c r="G189" s="1"/>
      <c r="I189" s="46"/>
      <c r="N189" s="222"/>
      <c r="O189" s="224"/>
      <c r="P189" s="225"/>
      <c r="Q189" s="223"/>
      <c r="R189" s="223"/>
      <c r="S189" s="221"/>
      <c r="T189" s="221"/>
      <c r="U189" s="221"/>
      <c r="V189" s="221"/>
      <c r="W189" s="221"/>
      <c r="X189" s="221"/>
    </row>
    <row r="190" spans="7:24" ht="12.75">
      <c r="G190" s="1"/>
      <c r="H190" s="27"/>
      <c r="I190" s="26"/>
      <c r="K190" s="28"/>
      <c r="L190" s="28"/>
      <c r="M190" s="28"/>
      <c r="N190" s="222"/>
      <c r="O190" s="224"/>
      <c r="P190" s="225"/>
      <c r="Q190" s="223"/>
      <c r="R190" s="223"/>
      <c r="S190" s="221"/>
      <c r="T190" s="221"/>
      <c r="U190" s="221"/>
      <c r="V190" s="221"/>
      <c r="W190" s="221"/>
      <c r="X190" s="221"/>
    </row>
    <row r="191" spans="7:24" ht="12.75">
      <c r="G191" s="1"/>
      <c r="H191" s="13"/>
      <c r="N191" s="222"/>
      <c r="O191" s="224"/>
      <c r="P191" s="225"/>
      <c r="Q191" s="223"/>
      <c r="R191" s="223"/>
      <c r="S191" s="221"/>
      <c r="T191" s="221"/>
      <c r="U191" s="221"/>
      <c r="V191" s="221"/>
      <c r="W191" s="221"/>
      <c r="X191" s="221"/>
    </row>
    <row r="192" spans="7:24" ht="12.75">
      <c r="G192" s="1"/>
      <c r="H192" s="13"/>
      <c r="I192" s="27"/>
      <c r="J192" s="5"/>
      <c r="K192" s="5"/>
      <c r="L192" s="5"/>
      <c r="M192" s="5"/>
      <c r="N192" s="222"/>
      <c r="O192" s="224"/>
      <c r="P192" s="225"/>
      <c r="Q192" s="223"/>
      <c r="R192" s="223"/>
      <c r="S192" s="221"/>
      <c r="T192" s="221"/>
      <c r="U192" s="221"/>
      <c r="V192" s="221"/>
      <c r="W192" s="221"/>
      <c r="X192" s="221"/>
    </row>
    <row r="193" spans="7:24" ht="12.75">
      <c r="G193" s="1"/>
      <c r="H193" s="13"/>
      <c r="I193" s="13"/>
      <c r="J193" s="13"/>
      <c r="K193" s="5"/>
      <c r="L193" s="5"/>
      <c r="M193" s="5"/>
      <c r="N193" s="222"/>
      <c r="O193" s="224"/>
      <c r="P193" s="225"/>
      <c r="Q193" s="223"/>
      <c r="R193" s="223"/>
      <c r="S193" s="221"/>
      <c r="T193" s="221"/>
      <c r="U193" s="221"/>
      <c r="V193" s="221"/>
      <c r="W193" s="221"/>
      <c r="X193" s="221"/>
    </row>
    <row r="194" spans="7:24" ht="12.75">
      <c r="G194" s="1"/>
      <c r="H194" s="13"/>
      <c r="I194" s="13"/>
      <c r="J194" s="13"/>
      <c r="K194" s="5"/>
      <c r="L194" s="5"/>
      <c r="M194" s="5"/>
      <c r="N194" s="222"/>
      <c r="O194" s="221"/>
      <c r="P194" s="221"/>
      <c r="Q194" s="221"/>
      <c r="R194" s="221"/>
      <c r="S194" s="221"/>
      <c r="T194" s="221"/>
      <c r="U194" s="221"/>
      <c r="V194" s="221"/>
      <c r="W194" s="221"/>
      <c r="X194" s="221"/>
    </row>
    <row r="195" spans="7:24" ht="12.75">
      <c r="G195" s="1"/>
      <c r="H195" s="13"/>
      <c r="I195" s="13"/>
      <c r="J195" s="13"/>
      <c r="K195" s="5"/>
      <c r="L195" s="5"/>
      <c r="M195" s="5"/>
      <c r="N195" s="222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</row>
    <row r="196" spans="7:24" ht="12.75">
      <c r="G196" s="1"/>
      <c r="H196" s="13"/>
      <c r="I196" s="13"/>
      <c r="J196" s="13"/>
      <c r="K196" s="5"/>
      <c r="L196" s="5"/>
      <c r="M196" s="5"/>
      <c r="N196" s="222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</row>
    <row r="197" spans="7:24" ht="12.75">
      <c r="G197" s="1"/>
      <c r="I197" s="13"/>
      <c r="J197" s="13"/>
      <c r="K197" s="5"/>
      <c r="L197" s="5"/>
      <c r="M197" s="5"/>
      <c r="N197" s="222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</row>
    <row r="198" spans="7:24" ht="12.75">
      <c r="G198" s="1"/>
      <c r="H198" s="13"/>
      <c r="I198" s="13"/>
      <c r="J198" s="13"/>
      <c r="K198" s="5"/>
      <c r="L198" s="5"/>
      <c r="M198" s="5"/>
      <c r="N198" s="222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</row>
    <row r="199" spans="7:24" ht="12.75">
      <c r="G199" s="1"/>
      <c r="N199" s="222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</row>
    <row r="200" spans="7:24" ht="12.75">
      <c r="G200" s="1"/>
      <c r="I200" s="13"/>
      <c r="J200" s="5"/>
      <c r="K200" s="5"/>
      <c r="L200" s="5"/>
      <c r="M200" s="5"/>
      <c r="N200" s="222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</row>
    <row r="201" spans="7:24" ht="12.75">
      <c r="G201" s="1"/>
      <c r="N201" s="222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</row>
    <row r="202" spans="7:24" ht="12.75">
      <c r="G202" s="1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7:24" ht="12.75">
      <c r="G203" s="1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7:24" ht="12.75">
      <c r="G204" s="1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7:24" ht="12.75">
      <c r="G205" s="1"/>
      <c r="N205" s="5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</row>
    <row r="206" spans="7:24" ht="12.75">
      <c r="G206" s="1"/>
      <c r="N206" s="5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</row>
    <row r="207" spans="7:24" ht="12.75">
      <c r="G207" s="1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7:24" ht="12.75">
      <c r="G208" s="1"/>
      <c r="N208" s="5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</row>
    <row r="209" spans="7:24" ht="12.75">
      <c r="G209" s="1"/>
      <c r="N209" s="5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</row>
    <row r="210" spans="7:24" ht="12.75">
      <c r="G210" s="1"/>
      <c r="N210" s="5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</row>
    <row r="211" spans="7:24" ht="12.75">
      <c r="G211" s="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</row>
    <row r="212" spans="7:24" ht="12.75">
      <c r="G212" s="1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7:24" ht="12.75">
      <c r="G213" s="1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7:24" ht="12.75">
      <c r="G214" s="1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7:24" ht="12.75">
      <c r="G215" s="1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7:24" ht="12.75">
      <c r="G216" s="1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7:24" ht="12.75">
      <c r="G217" s="1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7:24" ht="12.75">
      <c r="G218" s="1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7:24" ht="12.75">
      <c r="G219" s="1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7:24" ht="12.75">
      <c r="G220" s="1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</sheetData>
  <sheetProtection/>
  <mergeCells count="826">
    <mergeCell ref="C1:D1"/>
    <mergeCell ref="C2:D2"/>
    <mergeCell ref="A4:B4"/>
    <mergeCell ref="C4:C5"/>
    <mergeCell ref="A5:B5"/>
    <mergeCell ref="C6:C7"/>
    <mergeCell ref="O1:O2"/>
    <mergeCell ref="P1:P2"/>
    <mergeCell ref="A94:B94"/>
    <mergeCell ref="C94:C95"/>
    <mergeCell ref="A95:B95"/>
    <mergeCell ref="N1:N2"/>
    <mergeCell ref="A8:B8"/>
    <mergeCell ref="A7:B7"/>
    <mergeCell ref="N17:N19"/>
    <mergeCell ref="O17:O19"/>
    <mergeCell ref="V20:V21"/>
    <mergeCell ref="X20:X21"/>
    <mergeCell ref="Q1:Q2"/>
    <mergeCell ref="R1:R2"/>
    <mergeCell ref="W1:W2"/>
    <mergeCell ref="X1:X2"/>
    <mergeCell ref="S1:S2"/>
    <mergeCell ref="T1:T2"/>
    <mergeCell ref="U1:U2"/>
    <mergeCell ref="V1:V2"/>
    <mergeCell ref="W17:W19"/>
    <mergeCell ref="X17:X19"/>
    <mergeCell ref="R17:R19"/>
    <mergeCell ref="S17:S19"/>
    <mergeCell ref="T17:T19"/>
    <mergeCell ref="U17:U19"/>
    <mergeCell ref="V17:V19"/>
    <mergeCell ref="N20:N21"/>
    <mergeCell ref="O20:O21"/>
    <mergeCell ref="P20:P21"/>
    <mergeCell ref="W20:W21"/>
    <mergeCell ref="P17:P19"/>
    <mergeCell ref="Q17:Q19"/>
    <mergeCell ref="Q20:Q21"/>
    <mergeCell ref="R20:R21"/>
    <mergeCell ref="S20:S21"/>
    <mergeCell ref="T20:T21"/>
    <mergeCell ref="N22:N23"/>
    <mergeCell ref="O22:O23"/>
    <mergeCell ref="P22:P23"/>
    <mergeCell ref="Q22:Q23"/>
    <mergeCell ref="V22:V23"/>
    <mergeCell ref="W22:W23"/>
    <mergeCell ref="U22:U23"/>
    <mergeCell ref="X22:X23"/>
    <mergeCell ref="R22:R23"/>
    <mergeCell ref="U20:U21"/>
    <mergeCell ref="X25:X26"/>
    <mergeCell ref="R25:R26"/>
    <mergeCell ref="S25:S26"/>
    <mergeCell ref="T25:T26"/>
    <mergeCell ref="U25:U26"/>
    <mergeCell ref="S22:S23"/>
    <mergeCell ref="T22:T23"/>
    <mergeCell ref="N27:N28"/>
    <mergeCell ref="O27:O28"/>
    <mergeCell ref="P27:P28"/>
    <mergeCell ref="Q27:Q28"/>
    <mergeCell ref="V25:V26"/>
    <mergeCell ref="W25:W26"/>
    <mergeCell ref="N25:N26"/>
    <mergeCell ref="O25:O26"/>
    <mergeCell ref="P25:P26"/>
    <mergeCell ref="Q25:Q26"/>
    <mergeCell ref="V27:V28"/>
    <mergeCell ref="W27:W28"/>
    <mergeCell ref="X27:X28"/>
    <mergeCell ref="R27:R28"/>
    <mergeCell ref="S27:S28"/>
    <mergeCell ref="T27:T28"/>
    <mergeCell ref="U27:U28"/>
    <mergeCell ref="X29:X30"/>
    <mergeCell ref="R29:R30"/>
    <mergeCell ref="S29:S30"/>
    <mergeCell ref="T29:T30"/>
    <mergeCell ref="U29:U30"/>
    <mergeCell ref="N29:N30"/>
    <mergeCell ref="O29:O30"/>
    <mergeCell ref="P29:P30"/>
    <mergeCell ref="Q29:Q30"/>
    <mergeCell ref="N31:N32"/>
    <mergeCell ref="O31:O32"/>
    <mergeCell ref="P31:P32"/>
    <mergeCell ref="Q31:Q32"/>
    <mergeCell ref="V29:V30"/>
    <mergeCell ref="W29:W30"/>
    <mergeCell ref="V31:V32"/>
    <mergeCell ref="W31:W32"/>
    <mergeCell ref="X31:X32"/>
    <mergeCell ref="R31:R32"/>
    <mergeCell ref="S31:S32"/>
    <mergeCell ref="T31:T32"/>
    <mergeCell ref="U31:U32"/>
    <mergeCell ref="X33:X34"/>
    <mergeCell ref="R33:R34"/>
    <mergeCell ref="S33:S34"/>
    <mergeCell ref="T33:T34"/>
    <mergeCell ref="U33:U34"/>
    <mergeCell ref="N33:N34"/>
    <mergeCell ref="O33:O34"/>
    <mergeCell ref="P33:P34"/>
    <mergeCell ref="Q33:Q34"/>
    <mergeCell ref="N35:N36"/>
    <mergeCell ref="O35:O36"/>
    <mergeCell ref="P35:P36"/>
    <mergeCell ref="Q35:Q36"/>
    <mergeCell ref="V33:V34"/>
    <mergeCell ref="W33:W34"/>
    <mergeCell ref="V35:V36"/>
    <mergeCell ref="W35:W36"/>
    <mergeCell ref="X35:X36"/>
    <mergeCell ref="R35:R36"/>
    <mergeCell ref="S35:S36"/>
    <mergeCell ref="T35:T36"/>
    <mergeCell ref="U35:U36"/>
    <mergeCell ref="X37:X38"/>
    <mergeCell ref="R37:R38"/>
    <mergeCell ref="S37:S38"/>
    <mergeCell ref="T37:T38"/>
    <mergeCell ref="U37:U38"/>
    <mergeCell ref="N37:N38"/>
    <mergeCell ref="O37:O38"/>
    <mergeCell ref="P37:P38"/>
    <mergeCell ref="Q37:Q38"/>
    <mergeCell ref="N39:N40"/>
    <mergeCell ref="O39:O40"/>
    <mergeCell ref="P39:P40"/>
    <mergeCell ref="Q39:Q40"/>
    <mergeCell ref="V37:V38"/>
    <mergeCell ref="W37:W38"/>
    <mergeCell ref="V39:V40"/>
    <mergeCell ref="W39:W40"/>
    <mergeCell ref="X39:X40"/>
    <mergeCell ref="R39:R40"/>
    <mergeCell ref="S39:S40"/>
    <mergeCell ref="T39:T40"/>
    <mergeCell ref="U39:U40"/>
    <mergeCell ref="X42:X43"/>
    <mergeCell ref="R42:R43"/>
    <mergeCell ref="S42:S43"/>
    <mergeCell ref="T42:T43"/>
    <mergeCell ref="U42:U43"/>
    <mergeCell ref="N42:N43"/>
    <mergeCell ref="O42:O43"/>
    <mergeCell ref="P42:P43"/>
    <mergeCell ref="Q42:Q43"/>
    <mergeCell ref="N44:N45"/>
    <mergeCell ref="O44:O45"/>
    <mergeCell ref="P44:P45"/>
    <mergeCell ref="Q44:Q45"/>
    <mergeCell ref="V42:V43"/>
    <mergeCell ref="W42:W43"/>
    <mergeCell ref="V44:V45"/>
    <mergeCell ref="W44:W45"/>
    <mergeCell ref="X44:X45"/>
    <mergeCell ref="R44:R45"/>
    <mergeCell ref="S44:S45"/>
    <mergeCell ref="T44:T45"/>
    <mergeCell ref="U44:U45"/>
    <mergeCell ref="W46:W47"/>
    <mergeCell ref="X46:X47"/>
    <mergeCell ref="R46:R47"/>
    <mergeCell ref="S46:S47"/>
    <mergeCell ref="T46:T47"/>
    <mergeCell ref="U46:U47"/>
    <mergeCell ref="O48:O49"/>
    <mergeCell ref="P48:P49"/>
    <mergeCell ref="Q48:Q49"/>
    <mergeCell ref="R48:R49"/>
    <mergeCell ref="N48:N49"/>
    <mergeCell ref="V46:V47"/>
    <mergeCell ref="N46:N47"/>
    <mergeCell ref="O46:O47"/>
    <mergeCell ref="P46:P47"/>
    <mergeCell ref="Q46:Q47"/>
    <mergeCell ref="N50:N51"/>
    <mergeCell ref="O50:O51"/>
    <mergeCell ref="P50:P51"/>
    <mergeCell ref="Q50:Q51"/>
    <mergeCell ref="W48:W49"/>
    <mergeCell ref="X48:X49"/>
    <mergeCell ref="S48:S49"/>
    <mergeCell ref="T48:T49"/>
    <mergeCell ref="U48:U49"/>
    <mergeCell ref="V48:V49"/>
    <mergeCell ref="V50:V51"/>
    <mergeCell ref="W50:W51"/>
    <mergeCell ref="X50:X51"/>
    <mergeCell ref="R50:R51"/>
    <mergeCell ref="S50:S51"/>
    <mergeCell ref="T50:T51"/>
    <mergeCell ref="U50:U51"/>
    <mergeCell ref="X52:X53"/>
    <mergeCell ref="R52:R53"/>
    <mergeCell ref="S52:S53"/>
    <mergeCell ref="T52:T53"/>
    <mergeCell ref="U52:U53"/>
    <mergeCell ref="N52:N53"/>
    <mergeCell ref="O52:O53"/>
    <mergeCell ref="P52:P53"/>
    <mergeCell ref="Q52:Q53"/>
    <mergeCell ref="N54:N55"/>
    <mergeCell ref="O54:O55"/>
    <mergeCell ref="P54:P55"/>
    <mergeCell ref="Q54:Q55"/>
    <mergeCell ref="V52:V53"/>
    <mergeCell ref="W52:W53"/>
    <mergeCell ref="V54:V55"/>
    <mergeCell ref="W54:W55"/>
    <mergeCell ref="X54:X55"/>
    <mergeCell ref="R54:R55"/>
    <mergeCell ref="S54:S55"/>
    <mergeCell ref="T54:T55"/>
    <mergeCell ref="U54:U55"/>
    <mergeCell ref="V56:V57"/>
    <mergeCell ref="W56:W57"/>
    <mergeCell ref="X56:X57"/>
    <mergeCell ref="S56:S57"/>
    <mergeCell ref="T56:T57"/>
    <mergeCell ref="R56:R57"/>
    <mergeCell ref="N56:N57"/>
    <mergeCell ref="X58:X59"/>
    <mergeCell ref="R58:R59"/>
    <mergeCell ref="S58:S59"/>
    <mergeCell ref="T58:T59"/>
    <mergeCell ref="U58:U59"/>
    <mergeCell ref="U56:U57"/>
    <mergeCell ref="V58:V59"/>
    <mergeCell ref="W58:W59"/>
    <mergeCell ref="N58:N59"/>
    <mergeCell ref="O58:O59"/>
    <mergeCell ref="P58:P59"/>
    <mergeCell ref="Q58:Q59"/>
    <mergeCell ref="O56:O57"/>
    <mergeCell ref="P56:P57"/>
    <mergeCell ref="Q56:Q57"/>
    <mergeCell ref="P60:P61"/>
    <mergeCell ref="Q60:Q61"/>
    <mergeCell ref="R60:R61"/>
    <mergeCell ref="S60:S61"/>
    <mergeCell ref="N60:N61"/>
    <mergeCell ref="O60:O61"/>
    <mergeCell ref="O62:O63"/>
    <mergeCell ref="P62:P63"/>
    <mergeCell ref="Q62:Q63"/>
    <mergeCell ref="R62:R63"/>
    <mergeCell ref="X60:X61"/>
    <mergeCell ref="N62:N63"/>
    <mergeCell ref="T60:T61"/>
    <mergeCell ref="U60:U61"/>
    <mergeCell ref="V60:V61"/>
    <mergeCell ref="W60:W61"/>
    <mergeCell ref="N64:N65"/>
    <mergeCell ref="O64:O65"/>
    <mergeCell ref="P64:P65"/>
    <mergeCell ref="Q64:Q65"/>
    <mergeCell ref="W62:W63"/>
    <mergeCell ref="X62:X63"/>
    <mergeCell ref="S62:S63"/>
    <mergeCell ref="T62:T63"/>
    <mergeCell ref="U62:U63"/>
    <mergeCell ref="V62:V63"/>
    <mergeCell ref="V64:V65"/>
    <mergeCell ref="W64:W65"/>
    <mergeCell ref="X64:X65"/>
    <mergeCell ref="R64:R65"/>
    <mergeCell ref="S64:S65"/>
    <mergeCell ref="T64:T65"/>
    <mergeCell ref="U64:U65"/>
    <mergeCell ref="X66:X67"/>
    <mergeCell ref="R66:R67"/>
    <mergeCell ref="S66:S67"/>
    <mergeCell ref="T66:T67"/>
    <mergeCell ref="U66:U67"/>
    <mergeCell ref="N66:N67"/>
    <mergeCell ref="O66:O67"/>
    <mergeCell ref="P66:P67"/>
    <mergeCell ref="Q66:Q67"/>
    <mergeCell ref="N97:N98"/>
    <mergeCell ref="O97:O98"/>
    <mergeCell ref="P97:P98"/>
    <mergeCell ref="Q97:Q98"/>
    <mergeCell ref="V66:V67"/>
    <mergeCell ref="W66:W67"/>
    <mergeCell ref="V97:V98"/>
    <mergeCell ref="W97:W98"/>
    <mergeCell ref="X97:X98"/>
    <mergeCell ref="R97:R98"/>
    <mergeCell ref="S97:S98"/>
    <mergeCell ref="T97:T98"/>
    <mergeCell ref="U97:U98"/>
    <mergeCell ref="T99:T100"/>
    <mergeCell ref="U99:U100"/>
    <mergeCell ref="W99:W100"/>
    <mergeCell ref="X99:X100"/>
    <mergeCell ref="R99:R100"/>
    <mergeCell ref="N99:N100"/>
    <mergeCell ref="O99:O100"/>
    <mergeCell ref="P99:P100"/>
    <mergeCell ref="Q99:Q100"/>
    <mergeCell ref="X101:X109"/>
    <mergeCell ref="Q101:Q109"/>
    <mergeCell ref="R101:R109"/>
    <mergeCell ref="S101:S109"/>
    <mergeCell ref="T101:T109"/>
    <mergeCell ref="V99:V100"/>
    <mergeCell ref="S99:S100"/>
    <mergeCell ref="N111:N112"/>
    <mergeCell ref="U101:U109"/>
    <mergeCell ref="V101:V109"/>
    <mergeCell ref="W101:W109"/>
    <mergeCell ref="N101:N109"/>
    <mergeCell ref="O101:O109"/>
    <mergeCell ref="P101:P109"/>
    <mergeCell ref="O111:O112"/>
    <mergeCell ref="P111:P112"/>
    <mergeCell ref="Q111:Q112"/>
    <mergeCell ref="X111:X112"/>
    <mergeCell ref="S111:S112"/>
    <mergeCell ref="T111:T112"/>
    <mergeCell ref="U111:U112"/>
    <mergeCell ref="V111:V112"/>
    <mergeCell ref="R111:R112"/>
    <mergeCell ref="W111:W112"/>
    <mergeCell ref="W113:W114"/>
    <mergeCell ref="X113:X114"/>
    <mergeCell ref="R113:R114"/>
    <mergeCell ref="S113:S114"/>
    <mergeCell ref="T113:T114"/>
    <mergeCell ref="U113:U114"/>
    <mergeCell ref="O115:O116"/>
    <mergeCell ref="P115:P116"/>
    <mergeCell ref="Q115:Q116"/>
    <mergeCell ref="R115:R116"/>
    <mergeCell ref="N115:N116"/>
    <mergeCell ref="V113:V114"/>
    <mergeCell ref="N113:N114"/>
    <mergeCell ref="O113:O114"/>
    <mergeCell ref="P113:P114"/>
    <mergeCell ref="Q113:Q114"/>
    <mergeCell ref="W115:W116"/>
    <mergeCell ref="X115:X116"/>
    <mergeCell ref="S115:S116"/>
    <mergeCell ref="T115:T116"/>
    <mergeCell ref="U115:U116"/>
    <mergeCell ref="V115:V116"/>
    <mergeCell ref="W117:W119"/>
    <mergeCell ref="X117:X119"/>
    <mergeCell ref="R117:R119"/>
    <mergeCell ref="S117:S119"/>
    <mergeCell ref="T117:T119"/>
    <mergeCell ref="U117:U119"/>
    <mergeCell ref="O122:O125"/>
    <mergeCell ref="P122:P125"/>
    <mergeCell ref="Q122:Q125"/>
    <mergeCell ref="R122:R125"/>
    <mergeCell ref="N122:N125"/>
    <mergeCell ref="V117:V119"/>
    <mergeCell ref="N117:N119"/>
    <mergeCell ref="O117:O119"/>
    <mergeCell ref="P117:P119"/>
    <mergeCell ref="Q117:Q119"/>
    <mergeCell ref="W122:W125"/>
    <mergeCell ref="X122:X125"/>
    <mergeCell ref="S122:S125"/>
    <mergeCell ref="T122:T125"/>
    <mergeCell ref="U122:U125"/>
    <mergeCell ref="V122:V125"/>
    <mergeCell ref="W126:W127"/>
    <mergeCell ref="X126:X127"/>
    <mergeCell ref="R126:R127"/>
    <mergeCell ref="S126:S127"/>
    <mergeCell ref="T126:T127"/>
    <mergeCell ref="U126:U127"/>
    <mergeCell ref="O128:O129"/>
    <mergeCell ref="P128:P129"/>
    <mergeCell ref="Q128:Q129"/>
    <mergeCell ref="R128:R129"/>
    <mergeCell ref="N128:N129"/>
    <mergeCell ref="V126:V127"/>
    <mergeCell ref="N126:N127"/>
    <mergeCell ref="O126:O127"/>
    <mergeCell ref="P126:P127"/>
    <mergeCell ref="Q126:Q127"/>
    <mergeCell ref="W128:W129"/>
    <mergeCell ref="X128:X129"/>
    <mergeCell ref="S128:S129"/>
    <mergeCell ref="T128:T129"/>
    <mergeCell ref="U128:U129"/>
    <mergeCell ref="V128:V129"/>
    <mergeCell ref="W130:W131"/>
    <mergeCell ref="X130:X131"/>
    <mergeCell ref="R130:R131"/>
    <mergeCell ref="S130:S131"/>
    <mergeCell ref="T130:T131"/>
    <mergeCell ref="U130:U131"/>
    <mergeCell ref="O132:O133"/>
    <mergeCell ref="P132:P133"/>
    <mergeCell ref="Q132:Q133"/>
    <mergeCell ref="R132:R133"/>
    <mergeCell ref="N132:N133"/>
    <mergeCell ref="V130:V131"/>
    <mergeCell ref="N130:N131"/>
    <mergeCell ref="O130:O131"/>
    <mergeCell ref="P130:P131"/>
    <mergeCell ref="Q130:Q131"/>
    <mergeCell ref="W132:W133"/>
    <mergeCell ref="X132:X133"/>
    <mergeCell ref="S132:S133"/>
    <mergeCell ref="T132:T133"/>
    <mergeCell ref="U132:U133"/>
    <mergeCell ref="V132:V133"/>
    <mergeCell ref="W134:W135"/>
    <mergeCell ref="X134:X135"/>
    <mergeCell ref="R134:R135"/>
    <mergeCell ref="S134:S135"/>
    <mergeCell ref="T134:T135"/>
    <mergeCell ref="U134:U135"/>
    <mergeCell ref="O136:O137"/>
    <mergeCell ref="P136:P137"/>
    <mergeCell ref="Q136:Q137"/>
    <mergeCell ref="R136:R137"/>
    <mergeCell ref="N136:N137"/>
    <mergeCell ref="V134:V135"/>
    <mergeCell ref="N134:N135"/>
    <mergeCell ref="O134:O135"/>
    <mergeCell ref="P134:P135"/>
    <mergeCell ref="Q134:Q135"/>
    <mergeCell ref="W136:W137"/>
    <mergeCell ref="X136:X137"/>
    <mergeCell ref="S136:S137"/>
    <mergeCell ref="T136:T137"/>
    <mergeCell ref="U136:U137"/>
    <mergeCell ref="V136:V137"/>
    <mergeCell ref="W138:W139"/>
    <mergeCell ref="X138:X139"/>
    <mergeCell ref="R138:R139"/>
    <mergeCell ref="S138:S139"/>
    <mergeCell ref="T138:T139"/>
    <mergeCell ref="U138:U139"/>
    <mergeCell ref="O140:O141"/>
    <mergeCell ref="P140:P141"/>
    <mergeCell ref="Q140:Q141"/>
    <mergeCell ref="R140:R141"/>
    <mergeCell ref="N140:N141"/>
    <mergeCell ref="V138:V139"/>
    <mergeCell ref="N138:N139"/>
    <mergeCell ref="O138:O139"/>
    <mergeCell ref="P138:P139"/>
    <mergeCell ref="Q138:Q139"/>
    <mergeCell ref="W140:W141"/>
    <mergeCell ref="X140:X141"/>
    <mergeCell ref="S140:S141"/>
    <mergeCell ref="T140:T141"/>
    <mergeCell ref="U140:U141"/>
    <mergeCell ref="V140:V141"/>
    <mergeCell ref="X142:X143"/>
    <mergeCell ref="R142:R143"/>
    <mergeCell ref="S142:S143"/>
    <mergeCell ref="T142:T143"/>
    <mergeCell ref="U142:U143"/>
    <mergeCell ref="N142:N143"/>
    <mergeCell ref="O142:O143"/>
    <mergeCell ref="P142:P143"/>
    <mergeCell ref="Q142:Q143"/>
    <mergeCell ref="N144:N145"/>
    <mergeCell ref="O144:O145"/>
    <mergeCell ref="P144:P145"/>
    <mergeCell ref="Q144:Q145"/>
    <mergeCell ref="V142:V143"/>
    <mergeCell ref="W142:W143"/>
    <mergeCell ref="V144:V145"/>
    <mergeCell ref="W144:W145"/>
    <mergeCell ref="V146:V147"/>
    <mergeCell ref="W146:W147"/>
    <mergeCell ref="X144:X145"/>
    <mergeCell ref="R144:R145"/>
    <mergeCell ref="S144:S145"/>
    <mergeCell ref="T144:T145"/>
    <mergeCell ref="U144:U145"/>
    <mergeCell ref="S148:S149"/>
    <mergeCell ref="T148:T149"/>
    <mergeCell ref="N146:N147"/>
    <mergeCell ref="O146:O147"/>
    <mergeCell ref="P146:P147"/>
    <mergeCell ref="Q146:Q147"/>
    <mergeCell ref="P150:P153"/>
    <mergeCell ref="Q150:Q153"/>
    <mergeCell ref="X146:X147"/>
    <mergeCell ref="R146:R147"/>
    <mergeCell ref="S146:S147"/>
    <mergeCell ref="T146:T147"/>
    <mergeCell ref="U146:U147"/>
    <mergeCell ref="W148:W149"/>
    <mergeCell ref="X148:X149"/>
    <mergeCell ref="R148:R149"/>
    <mergeCell ref="V148:V149"/>
    <mergeCell ref="N148:N149"/>
    <mergeCell ref="O148:O149"/>
    <mergeCell ref="P148:P149"/>
    <mergeCell ref="Q148:Q149"/>
    <mergeCell ref="V150:V153"/>
    <mergeCell ref="U148:U149"/>
    <mergeCell ref="U150:U153"/>
    <mergeCell ref="N150:N153"/>
    <mergeCell ref="O150:O153"/>
    <mergeCell ref="W150:W153"/>
    <mergeCell ref="X150:X153"/>
    <mergeCell ref="N154:N155"/>
    <mergeCell ref="O154:O155"/>
    <mergeCell ref="P154:P155"/>
    <mergeCell ref="Q154:Q155"/>
    <mergeCell ref="R150:R153"/>
    <mergeCell ref="S150:S153"/>
    <mergeCell ref="T150:T153"/>
    <mergeCell ref="V154:V155"/>
    <mergeCell ref="W154:W155"/>
    <mergeCell ref="X154:X155"/>
    <mergeCell ref="R154:R155"/>
    <mergeCell ref="S154:S155"/>
    <mergeCell ref="T154:T155"/>
    <mergeCell ref="U154:U155"/>
    <mergeCell ref="X156:X157"/>
    <mergeCell ref="R156:R157"/>
    <mergeCell ref="S156:S157"/>
    <mergeCell ref="T156:T157"/>
    <mergeCell ref="U156:U157"/>
    <mergeCell ref="N156:N157"/>
    <mergeCell ref="O156:O157"/>
    <mergeCell ref="P156:P157"/>
    <mergeCell ref="Q156:Q157"/>
    <mergeCell ref="N158:N159"/>
    <mergeCell ref="O158:O159"/>
    <mergeCell ref="P158:P159"/>
    <mergeCell ref="Q158:Q159"/>
    <mergeCell ref="V156:V157"/>
    <mergeCell ref="W156:W157"/>
    <mergeCell ref="V158:V159"/>
    <mergeCell ref="W158:W159"/>
    <mergeCell ref="X158:X159"/>
    <mergeCell ref="R158:R159"/>
    <mergeCell ref="S158:S159"/>
    <mergeCell ref="T158:T159"/>
    <mergeCell ref="U158:U159"/>
    <mergeCell ref="X160:X161"/>
    <mergeCell ref="R160:R161"/>
    <mergeCell ref="S160:S161"/>
    <mergeCell ref="T160:T161"/>
    <mergeCell ref="U160:U161"/>
    <mergeCell ref="N160:N161"/>
    <mergeCell ref="O160:O161"/>
    <mergeCell ref="P160:P161"/>
    <mergeCell ref="Q160:Q161"/>
    <mergeCell ref="N162:N163"/>
    <mergeCell ref="O162:O163"/>
    <mergeCell ref="P162:P163"/>
    <mergeCell ref="Q162:Q163"/>
    <mergeCell ref="V160:V161"/>
    <mergeCell ref="W160:W161"/>
    <mergeCell ref="V162:V163"/>
    <mergeCell ref="W162:W163"/>
    <mergeCell ref="X162:X163"/>
    <mergeCell ref="R162:R163"/>
    <mergeCell ref="S162:S163"/>
    <mergeCell ref="T162:T163"/>
    <mergeCell ref="U162:U163"/>
    <mergeCell ref="N164:N165"/>
    <mergeCell ref="O164:O165"/>
    <mergeCell ref="P164:P165"/>
    <mergeCell ref="N166:N167"/>
    <mergeCell ref="O166:O167"/>
    <mergeCell ref="P166:P167"/>
    <mergeCell ref="U164:U165"/>
    <mergeCell ref="V164:V165"/>
    <mergeCell ref="W164:W165"/>
    <mergeCell ref="X164:X165"/>
    <mergeCell ref="Q164:Q165"/>
    <mergeCell ref="R164:R165"/>
    <mergeCell ref="S164:S165"/>
    <mergeCell ref="T164:T165"/>
    <mergeCell ref="W166:W167"/>
    <mergeCell ref="X166:X167"/>
    <mergeCell ref="Q166:Q167"/>
    <mergeCell ref="R166:R167"/>
    <mergeCell ref="S166:S167"/>
    <mergeCell ref="T166:T167"/>
    <mergeCell ref="N168:N169"/>
    <mergeCell ref="O168:O169"/>
    <mergeCell ref="P168:P169"/>
    <mergeCell ref="Q168:Q169"/>
    <mergeCell ref="U166:U167"/>
    <mergeCell ref="V166:V167"/>
    <mergeCell ref="V168:V169"/>
    <mergeCell ref="W168:W169"/>
    <mergeCell ref="X168:X169"/>
    <mergeCell ref="R168:R169"/>
    <mergeCell ref="S168:S169"/>
    <mergeCell ref="T168:T169"/>
    <mergeCell ref="U168:U169"/>
    <mergeCell ref="N170:N171"/>
    <mergeCell ref="O170:O171"/>
    <mergeCell ref="P170:P171"/>
    <mergeCell ref="N172:N173"/>
    <mergeCell ref="O172:O173"/>
    <mergeCell ref="P172:P173"/>
    <mergeCell ref="U170:U171"/>
    <mergeCell ref="V170:V171"/>
    <mergeCell ref="W170:W171"/>
    <mergeCell ref="X170:X171"/>
    <mergeCell ref="Q170:Q171"/>
    <mergeCell ref="R170:R171"/>
    <mergeCell ref="S170:S171"/>
    <mergeCell ref="T170:T171"/>
    <mergeCell ref="W172:W173"/>
    <mergeCell ref="X172:X173"/>
    <mergeCell ref="Q172:Q173"/>
    <mergeCell ref="R172:R173"/>
    <mergeCell ref="S172:S173"/>
    <mergeCell ref="T172:T173"/>
    <mergeCell ref="N174:N175"/>
    <mergeCell ref="O174:O175"/>
    <mergeCell ref="P174:P175"/>
    <mergeCell ref="Q174:Q175"/>
    <mergeCell ref="U172:U173"/>
    <mergeCell ref="V172:V173"/>
    <mergeCell ref="V174:V175"/>
    <mergeCell ref="W174:W175"/>
    <mergeCell ref="X174:X175"/>
    <mergeCell ref="R174:R175"/>
    <mergeCell ref="S174:S175"/>
    <mergeCell ref="T174:T175"/>
    <mergeCell ref="U174:U175"/>
    <mergeCell ref="N176:N177"/>
    <mergeCell ref="O176:O177"/>
    <mergeCell ref="P176:P177"/>
    <mergeCell ref="N178:N179"/>
    <mergeCell ref="O178:O179"/>
    <mergeCell ref="P178:P179"/>
    <mergeCell ref="U176:U177"/>
    <mergeCell ref="V176:V177"/>
    <mergeCell ref="W176:W177"/>
    <mergeCell ref="X176:X177"/>
    <mergeCell ref="Q176:Q177"/>
    <mergeCell ref="R176:R177"/>
    <mergeCell ref="S176:S177"/>
    <mergeCell ref="T176:T177"/>
    <mergeCell ref="W178:W179"/>
    <mergeCell ref="X178:X179"/>
    <mergeCell ref="Q178:Q179"/>
    <mergeCell ref="R178:R179"/>
    <mergeCell ref="S178:S179"/>
    <mergeCell ref="T178:T179"/>
    <mergeCell ref="N180:N181"/>
    <mergeCell ref="O180:O181"/>
    <mergeCell ref="P180:P181"/>
    <mergeCell ref="Q180:Q181"/>
    <mergeCell ref="U178:U179"/>
    <mergeCell ref="V178:V179"/>
    <mergeCell ref="V180:V181"/>
    <mergeCell ref="W180:W181"/>
    <mergeCell ref="X180:X181"/>
    <mergeCell ref="R180:R181"/>
    <mergeCell ref="S180:S181"/>
    <mergeCell ref="T180:T181"/>
    <mergeCell ref="U180:U181"/>
    <mergeCell ref="N182:N183"/>
    <mergeCell ref="O182:O183"/>
    <mergeCell ref="P182:P183"/>
    <mergeCell ref="N184:N185"/>
    <mergeCell ref="O184:O185"/>
    <mergeCell ref="P184:P185"/>
    <mergeCell ref="U182:U183"/>
    <mergeCell ref="V182:V183"/>
    <mergeCell ref="W182:W183"/>
    <mergeCell ref="X182:X183"/>
    <mergeCell ref="Q182:Q183"/>
    <mergeCell ref="R182:R183"/>
    <mergeCell ref="S182:S183"/>
    <mergeCell ref="T182:T183"/>
    <mergeCell ref="W184:W185"/>
    <mergeCell ref="X184:X185"/>
    <mergeCell ref="Q184:Q185"/>
    <mergeCell ref="R184:R185"/>
    <mergeCell ref="S184:S185"/>
    <mergeCell ref="T184:T185"/>
    <mergeCell ref="O186:O187"/>
    <mergeCell ref="P186:P187"/>
    <mergeCell ref="Q186:Q187"/>
    <mergeCell ref="U184:U185"/>
    <mergeCell ref="V184:V185"/>
    <mergeCell ref="V186:V187"/>
    <mergeCell ref="W186:W187"/>
    <mergeCell ref="X186:X187"/>
    <mergeCell ref="R186:R187"/>
    <mergeCell ref="S186:S187"/>
    <mergeCell ref="T186:T187"/>
    <mergeCell ref="U186:U187"/>
    <mergeCell ref="U188:U189"/>
    <mergeCell ref="V188:V189"/>
    <mergeCell ref="W188:W189"/>
    <mergeCell ref="X188:X189"/>
    <mergeCell ref="Q188:Q189"/>
    <mergeCell ref="R188:R189"/>
    <mergeCell ref="S188:S189"/>
    <mergeCell ref="T188:T189"/>
    <mergeCell ref="U190:U191"/>
    <mergeCell ref="V190:V191"/>
    <mergeCell ref="W190:W191"/>
    <mergeCell ref="X190:X191"/>
    <mergeCell ref="Q190:Q191"/>
    <mergeCell ref="R190:R191"/>
    <mergeCell ref="S190:S191"/>
    <mergeCell ref="T190:T191"/>
    <mergeCell ref="O192:O193"/>
    <mergeCell ref="P192:P193"/>
    <mergeCell ref="A119:C119"/>
    <mergeCell ref="N188:N189"/>
    <mergeCell ref="O188:O189"/>
    <mergeCell ref="P188:P189"/>
    <mergeCell ref="N190:N191"/>
    <mergeCell ref="O190:O191"/>
    <mergeCell ref="P190:P191"/>
    <mergeCell ref="N186:N187"/>
    <mergeCell ref="N196:N197"/>
    <mergeCell ref="U192:U193"/>
    <mergeCell ref="V192:V193"/>
    <mergeCell ref="W192:W193"/>
    <mergeCell ref="X192:X193"/>
    <mergeCell ref="Q192:Q193"/>
    <mergeCell ref="R192:R193"/>
    <mergeCell ref="S192:S193"/>
    <mergeCell ref="T192:T193"/>
    <mergeCell ref="N192:N193"/>
    <mergeCell ref="R194:R195"/>
    <mergeCell ref="S194:S195"/>
    <mergeCell ref="T194:T195"/>
    <mergeCell ref="U194:U195"/>
    <mergeCell ref="N194:N195"/>
    <mergeCell ref="O194:O195"/>
    <mergeCell ref="P194:P195"/>
    <mergeCell ref="Q194:Q195"/>
    <mergeCell ref="O196:O197"/>
    <mergeCell ref="P196:P197"/>
    <mergeCell ref="Q196:Q197"/>
    <mergeCell ref="R196:R197"/>
    <mergeCell ref="S196:S197"/>
    <mergeCell ref="U196:U197"/>
    <mergeCell ref="T196:T197"/>
    <mergeCell ref="V196:V197"/>
    <mergeCell ref="W196:W197"/>
    <mergeCell ref="X196:X197"/>
    <mergeCell ref="V194:V195"/>
    <mergeCell ref="W194:W195"/>
    <mergeCell ref="X194:X195"/>
    <mergeCell ref="R198:R199"/>
    <mergeCell ref="S198:S199"/>
    <mergeCell ref="T198:T199"/>
    <mergeCell ref="U198:U199"/>
    <mergeCell ref="N198:N199"/>
    <mergeCell ref="O198:O199"/>
    <mergeCell ref="P198:P199"/>
    <mergeCell ref="Q198:Q199"/>
    <mergeCell ref="W200:W201"/>
    <mergeCell ref="X200:X201"/>
    <mergeCell ref="V198:V199"/>
    <mergeCell ref="W198:W199"/>
    <mergeCell ref="X198:X199"/>
    <mergeCell ref="N200:N201"/>
    <mergeCell ref="O200:O201"/>
    <mergeCell ref="P200:P201"/>
    <mergeCell ref="Q200:Q201"/>
    <mergeCell ref="R200:R201"/>
    <mergeCell ref="O205:O206"/>
    <mergeCell ref="P205:P206"/>
    <mergeCell ref="Q205:Q206"/>
    <mergeCell ref="R205:R206"/>
    <mergeCell ref="U200:U201"/>
    <mergeCell ref="V200:V201"/>
    <mergeCell ref="S200:S201"/>
    <mergeCell ref="T200:T201"/>
    <mergeCell ref="U208:U209"/>
    <mergeCell ref="V208:V209"/>
    <mergeCell ref="S205:S206"/>
    <mergeCell ref="T205:T206"/>
    <mergeCell ref="U205:U206"/>
    <mergeCell ref="V205:V206"/>
    <mergeCell ref="U210:U211"/>
    <mergeCell ref="V210:V211"/>
    <mergeCell ref="W205:W206"/>
    <mergeCell ref="X205:X206"/>
    <mergeCell ref="O208:O209"/>
    <mergeCell ref="P208:P209"/>
    <mergeCell ref="Q208:Q209"/>
    <mergeCell ref="R208:R209"/>
    <mergeCell ref="S208:S209"/>
    <mergeCell ref="T208:T209"/>
    <mergeCell ref="W210:W211"/>
    <mergeCell ref="X210:X211"/>
    <mergeCell ref="W208:W209"/>
    <mergeCell ref="X208:X209"/>
    <mergeCell ref="O210:O211"/>
    <mergeCell ref="P210:P211"/>
    <mergeCell ref="Q210:Q211"/>
    <mergeCell ref="R210:R211"/>
    <mergeCell ref="S210:S211"/>
    <mergeCell ref="T210:T211"/>
    <mergeCell ref="C8:C9"/>
    <mergeCell ref="A9:B9"/>
    <mergeCell ref="C90:C91"/>
    <mergeCell ref="C92:C93"/>
    <mergeCell ref="A93:B93"/>
    <mergeCell ref="A90:B90"/>
    <mergeCell ref="A91:B91"/>
    <mergeCell ref="A127:C127"/>
    <mergeCell ref="E127:G127"/>
    <mergeCell ref="A121:C121"/>
    <mergeCell ref="A122:C122"/>
    <mergeCell ref="A123:C123"/>
    <mergeCell ref="A124:C124"/>
    <mergeCell ref="A125:C125"/>
  </mergeCells>
  <hyperlinks>
    <hyperlink ref="C3" r:id="rId1" display="http://www.unikom.ac.id"/>
  </hyperlinks>
  <printOptions/>
  <pageMargins left="0.5" right="0.4" top="1.5" bottom="0" header="0.5" footer="0.5"/>
  <pageSetup orientation="portrait" paperSize="5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1"/>
  <sheetViews>
    <sheetView tabSelected="1" zoomScalePageLayoutView="0" workbookViewId="0" topLeftCell="A97">
      <selection activeCell="M111" sqref="M111"/>
    </sheetView>
  </sheetViews>
  <sheetFormatPr defaultColWidth="9.140625" defaultRowHeight="12.75"/>
  <cols>
    <col min="1" max="1" width="4.7109375" style="0" customWidth="1"/>
    <col min="2" max="2" width="16.8515625" style="0" customWidth="1"/>
    <col min="3" max="3" width="61.7109375" style="0" customWidth="1"/>
    <col min="4" max="5" width="6.28125" style="0" customWidth="1"/>
    <col min="6" max="6" width="6.7109375" style="0" customWidth="1"/>
    <col min="7" max="7" width="8.140625" style="0" customWidth="1"/>
    <col min="8" max="8" width="6.57421875" style="0" customWidth="1"/>
    <col min="9" max="9" width="9.140625" style="0" hidden="1" customWidth="1"/>
    <col min="10" max="10" width="8.421875" style="0" customWidth="1"/>
    <col min="11" max="11" width="6.8515625" style="0" customWidth="1"/>
    <col min="12" max="12" width="7.7109375" style="0" customWidth="1"/>
    <col min="13" max="13" width="8.8515625" style="0" customWidth="1"/>
  </cols>
  <sheetData>
    <row r="1" spans="1:24" ht="18">
      <c r="A1" s="1"/>
      <c r="B1" s="56"/>
      <c r="C1" s="232" t="s">
        <v>89</v>
      </c>
      <c r="D1" s="232"/>
      <c r="E1" s="57"/>
      <c r="F1" s="57"/>
      <c r="G1" s="1"/>
      <c r="H1" s="1"/>
      <c r="I1" s="1"/>
      <c r="J1" s="1"/>
      <c r="K1" s="4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4" ht="18">
      <c r="A2" s="1"/>
      <c r="B2" s="56"/>
      <c r="C2" s="233" t="s">
        <v>90</v>
      </c>
      <c r="D2" s="233"/>
      <c r="E2" s="58"/>
      <c r="F2" s="58"/>
      <c r="G2" s="1"/>
      <c r="H2" s="1"/>
      <c r="I2" s="1"/>
      <c r="J2" s="1"/>
      <c r="K2" s="4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</row>
    <row r="3" spans="1:24" ht="12.75">
      <c r="A3" s="1"/>
      <c r="B3" s="56"/>
      <c r="E3" s="59"/>
      <c r="F3" s="59"/>
      <c r="G3" s="59"/>
      <c r="H3" s="60"/>
      <c r="I3" s="1"/>
      <c r="J3" s="1"/>
      <c r="K3" s="14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>
      <c r="A4" s="220" t="s">
        <v>77</v>
      </c>
      <c r="B4" s="220"/>
      <c r="C4" s="217" t="s">
        <v>314</v>
      </c>
      <c r="D4" s="61" t="s">
        <v>91</v>
      </c>
      <c r="E4" s="61"/>
      <c r="F4" s="61"/>
      <c r="G4" s="60" t="s">
        <v>92</v>
      </c>
      <c r="J4" s="42"/>
      <c r="K4" s="42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.75">
      <c r="A5" s="218" t="s">
        <v>93</v>
      </c>
      <c r="B5" s="218"/>
      <c r="C5" s="217"/>
      <c r="D5" s="64" t="s">
        <v>82</v>
      </c>
      <c r="E5" s="64"/>
      <c r="F5" s="64"/>
      <c r="G5" s="60"/>
      <c r="J5" s="22"/>
      <c r="K5" s="22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.75" customHeight="1">
      <c r="A6" s="59" t="s">
        <v>78</v>
      </c>
      <c r="B6" s="55"/>
      <c r="C6" s="250" t="s">
        <v>314</v>
      </c>
      <c r="D6" s="61" t="s">
        <v>94</v>
      </c>
      <c r="E6" s="61"/>
      <c r="F6" s="61"/>
      <c r="G6" s="62" t="s">
        <v>314</v>
      </c>
      <c r="H6" s="63"/>
      <c r="J6" s="5"/>
      <c r="K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18" t="s">
        <v>79</v>
      </c>
      <c r="B7" s="218"/>
      <c r="C7" s="250"/>
      <c r="D7" s="64" t="s">
        <v>95</v>
      </c>
      <c r="E7" s="64"/>
      <c r="F7" s="64"/>
      <c r="G7" s="62"/>
      <c r="H7" s="6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75">
      <c r="A8" s="231" t="s">
        <v>80</v>
      </c>
      <c r="B8" s="231"/>
      <c r="C8" s="217" t="s">
        <v>314</v>
      </c>
      <c r="D8" s="61" t="s">
        <v>96</v>
      </c>
      <c r="E8" s="61"/>
      <c r="F8" s="61"/>
      <c r="G8" s="62" t="s">
        <v>314</v>
      </c>
      <c r="J8" s="15"/>
      <c r="K8" s="15"/>
      <c r="L8" s="4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s="218" t="s">
        <v>81</v>
      </c>
      <c r="B9" s="218"/>
      <c r="C9" s="217"/>
      <c r="D9" s="64" t="s">
        <v>97</v>
      </c>
      <c r="E9" s="64"/>
      <c r="F9" s="64"/>
      <c r="G9" s="62"/>
      <c r="H9" s="63"/>
      <c r="J9" s="14"/>
      <c r="K9" s="14"/>
      <c r="L9" s="4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2.75">
      <c r="A10" s="9" t="s">
        <v>98</v>
      </c>
      <c r="B10" s="9"/>
      <c r="C10" s="5" t="s">
        <v>237</v>
      </c>
      <c r="D10" s="61" t="s">
        <v>100</v>
      </c>
      <c r="E10" s="54"/>
      <c r="F10" s="54"/>
      <c r="G10" s="62" t="s">
        <v>314</v>
      </c>
      <c r="H10" s="63"/>
      <c r="J10" s="14"/>
      <c r="K10" s="14"/>
      <c r="L10" s="40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2.75">
      <c r="A11" s="171" t="s">
        <v>101</v>
      </c>
      <c r="C11" s="5"/>
      <c r="D11" s="64" t="s">
        <v>102</v>
      </c>
      <c r="E11" s="64"/>
      <c r="F11" s="64"/>
      <c r="G11" s="65"/>
      <c r="H11" s="66"/>
      <c r="J11" s="14"/>
      <c r="K11" s="14"/>
      <c r="L11" s="4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2.75">
      <c r="A12" s="64"/>
      <c r="B12" s="64"/>
      <c r="C12" s="66"/>
      <c r="D12" s="66"/>
      <c r="E12" s="66"/>
      <c r="F12" s="66"/>
      <c r="G12" s="67"/>
      <c r="H12" s="67"/>
      <c r="I12" s="66"/>
      <c r="J12" s="66"/>
      <c r="K12" s="14"/>
      <c r="L12" s="4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2.75">
      <c r="A13" s="4" t="s">
        <v>0</v>
      </c>
      <c r="B13" s="1"/>
      <c r="C13" s="4"/>
      <c r="D13" s="4"/>
      <c r="E13" s="4"/>
      <c r="G13" s="4"/>
      <c r="H13" s="14"/>
      <c r="I13" s="14"/>
      <c r="J13" s="2"/>
      <c r="K13" s="14"/>
      <c r="L13" s="1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2.75">
      <c r="A14" s="246" t="s">
        <v>1</v>
      </c>
      <c r="B14" s="169" t="s">
        <v>2</v>
      </c>
      <c r="C14" s="169" t="s">
        <v>76</v>
      </c>
      <c r="D14" s="170" t="s">
        <v>3</v>
      </c>
      <c r="E14" s="170" t="s">
        <v>4</v>
      </c>
      <c r="F14" s="170" t="s">
        <v>5</v>
      </c>
      <c r="G14" s="170" t="s">
        <v>6</v>
      </c>
      <c r="H14" s="14"/>
      <c r="I14" s="14"/>
      <c r="J14" s="15"/>
      <c r="K14" s="15"/>
      <c r="L14" s="4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2.75">
      <c r="A15" s="247"/>
      <c r="B15" s="72" t="s">
        <v>7</v>
      </c>
      <c r="C15" s="72" t="s">
        <v>8</v>
      </c>
      <c r="D15" s="71" t="s">
        <v>238</v>
      </c>
      <c r="E15" s="71" t="s">
        <v>10</v>
      </c>
      <c r="F15" s="71" t="s">
        <v>11</v>
      </c>
      <c r="G15" s="71" t="s">
        <v>236</v>
      </c>
      <c r="H15" s="14"/>
      <c r="I15" s="14"/>
      <c r="J15" s="14"/>
      <c r="K15" s="14"/>
      <c r="L15" s="4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2.75">
      <c r="A16" s="248"/>
      <c r="B16" s="74"/>
      <c r="C16" s="75"/>
      <c r="D16" s="73" t="s">
        <v>13</v>
      </c>
      <c r="E16" s="73" t="s">
        <v>14</v>
      </c>
      <c r="F16" s="73" t="s">
        <v>15</v>
      </c>
      <c r="G16" s="73" t="s">
        <v>16</v>
      </c>
      <c r="H16" s="14"/>
      <c r="I16" s="14"/>
      <c r="J16" s="14"/>
      <c r="K16" s="14"/>
      <c r="L16" s="1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158" customFormat="1" ht="12.75">
      <c r="A17" s="133">
        <v>1</v>
      </c>
      <c r="B17" s="173" t="s">
        <v>19</v>
      </c>
      <c r="C17" s="180" t="s">
        <v>242</v>
      </c>
      <c r="D17" s="181">
        <v>2</v>
      </c>
      <c r="E17" s="166"/>
      <c r="F17" s="182">
        <f aca="true" t="shared" si="0" ref="F17:F71">IF(E17="A",4,IF(E17="B",3,IF(E17="C",2,IF(E17="D",1,0))))</f>
        <v>0</v>
      </c>
      <c r="G17" s="183">
        <f aca="true" t="shared" si="1" ref="G17:G71">D17*F17</f>
        <v>0</v>
      </c>
      <c r="H17" s="134"/>
      <c r="I17" s="134"/>
      <c r="J17" s="134"/>
      <c r="K17" s="134"/>
      <c r="L17" s="134"/>
      <c r="M17" s="135"/>
      <c r="N17" s="251" t="s">
        <v>75</v>
      </c>
      <c r="O17" s="251"/>
      <c r="P17" s="251"/>
      <c r="Q17" s="251"/>
      <c r="R17" s="251"/>
      <c r="S17" s="251"/>
      <c r="T17" s="251"/>
      <c r="U17" s="251"/>
      <c r="V17" s="251"/>
      <c r="W17" s="251"/>
      <c r="X17" s="251"/>
    </row>
    <row r="18" spans="1:24" s="158" customFormat="1" ht="12.75">
      <c r="A18" s="155">
        <v>2</v>
      </c>
      <c r="B18" s="174" t="s">
        <v>228</v>
      </c>
      <c r="C18" s="184" t="s">
        <v>243</v>
      </c>
      <c r="D18" s="185">
        <v>2</v>
      </c>
      <c r="E18" s="167"/>
      <c r="F18" s="186">
        <f t="shared" si="0"/>
        <v>0</v>
      </c>
      <c r="G18" s="179">
        <f t="shared" si="1"/>
        <v>0</v>
      </c>
      <c r="H18" s="134"/>
      <c r="I18" s="134"/>
      <c r="J18" s="134"/>
      <c r="K18" s="134"/>
      <c r="L18" s="134"/>
      <c r="M18" s="135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</row>
    <row r="19" spans="1:24" s="158" customFormat="1" ht="12.75">
      <c r="A19" s="164">
        <v>3</v>
      </c>
      <c r="B19" s="175" t="s">
        <v>21</v>
      </c>
      <c r="C19" s="178" t="s">
        <v>244</v>
      </c>
      <c r="D19" s="187">
        <v>2</v>
      </c>
      <c r="E19" s="168"/>
      <c r="F19" s="182">
        <f t="shared" si="0"/>
        <v>0</v>
      </c>
      <c r="G19" s="183">
        <f t="shared" si="1"/>
        <v>0</v>
      </c>
      <c r="H19" s="135"/>
      <c r="I19" s="135"/>
      <c r="J19" s="135"/>
      <c r="K19" s="135"/>
      <c r="L19" s="135"/>
      <c r="M19" s="135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</row>
    <row r="20" spans="1:24" s="158" customFormat="1" ht="12.75">
      <c r="A20" s="155">
        <v>4</v>
      </c>
      <c r="B20" s="174" t="s">
        <v>230</v>
      </c>
      <c r="C20" s="184" t="s">
        <v>245</v>
      </c>
      <c r="D20" s="185">
        <v>2</v>
      </c>
      <c r="E20" s="167"/>
      <c r="F20" s="186">
        <f t="shared" si="0"/>
        <v>0</v>
      </c>
      <c r="G20" s="179">
        <f t="shared" si="1"/>
        <v>0</v>
      </c>
      <c r="H20" s="137"/>
      <c r="I20" s="138"/>
      <c r="J20" s="138"/>
      <c r="K20" s="138"/>
      <c r="L20" s="138"/>
      <c r="M20" s="138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</row>
    <row r="21" spans="1:24" s="158" customFormat="1" ht="12.75">
      <c r="A21" s="164">
        <v>5</v>
      </c>
      <c r="B21" s="175" t="s">
        <v>217</v>
      </c>
      <c r="C21" s="178" t="s">
        <v>246</v>
      </c>
      <c r="D21" s="187">
        <v>2</v>
      </c>
      <c r="E21" s="168"/>
      <c r="F21" s="182">
        <f t="shared" si="0"/>
        <v>0</v>
      </c>
      <c r="G21" s="183">
        <f t="shared" si="1"/>
        <v>0</v>
      </c>
      <c r="H21" s="139"/>
      <c r="I21" s="140"/>
      <c r="J21" s="140"/>
      <c r="K21" s="140"/>
      <c r="L21" s="140"/>
      <c r="M21" s="140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</row>
    <row r="22" spans="1:24" s="158" customFormat="1" ht="12.75">
      <c r="A22" s="155">
        <v>6</v>
      </c>
      <c r="B22" s="174" t="s">
        <v>24</v>
      </c>
      <c r="C22" s="184" t="s">
        <v>247</v>
      </c>
      <c r="D22" s="185">
        <v>2</v>
      </c>
      <c r="E22" s="167"/>
      <c r="F22" s="186">
        <f t="shared" si="0"/>
        <v>0</v>
      </c>
      <c r="G22" s="179">
        <f t="shared" si="1"/>
        <v>0</v>
      </c>
      <c r="H22" s="140"/>
      <c r="I22" s="140"/>
      <c r="J22" s="141"/>
      <c r="K22" s="141"/>
      <c r="L22" s="141"/>
      <c r="M22" s="141"/>
      <c r="N22" s="252"/>
      <c r="O22" s="253"/>
      <c r="P22" s="254"/>
      <c r="Q22" s="255"/>
      <c r="R22" s="255"/>
      <c r="S22" s="251"/>
      <c r="T22" s="251"/>
      <c r="U22" s="251"/>
      <c r="V22" s="251"/>
      <c r="W22" s="251"/>
      <c r="X22" s="251"/>
    </row>
    <row r="23" spans="1:24" s="158" customFormat="1" ht="12.75">
      <c r="A23" s="164">
        <v>7</v>
      </c>
      <c r="B23" s="175" t="s">
        <v>25</v>
      </c>
      <c r="C23" s="178" t="s">
        <v>248</v>
      </c>
      <c r="D23" s="187">
        <v>2</v>
      </c>
      <c r="E23" s="168"/>
      <c r="F23" s="182">
        <f t="shared" si="0"/>
        <v>0</v>
      </c>
      <c r="G23" s="183">
        <f t="shared" si="1"/>
        <v>0</v>
      </c>
      <c r="H23" s="142"/>
      <c r="I23" s="143"/>
      <c r="J23" s="159"/>
      <c r="K23" s="144"/>
      <c r="L23" s="144"/>
      <c r="M23" s="144"/>
      <c r="N23" s="252"/>
      <c r="O23" s="253"/>
      <c r="P23" s="254"/>
      <c r="Q23" s="255"/>
      <c r="R23" s="255"/>
      <c r="S23" s="251"/>
      <c r="T23" s="251"/>
      <c r="U23" s="251"/>
      <c r="V23" s="251"/>
      <c r="W23" s="251"/>
      <c r="X23" s="251"/>
    </row>
    <row r="24" spans="1:18" s="158" customFormat="1" ht="12.75">
      <c r="A24" s="155">
        <v>8</v>
      </c>
      <c r="B24" s="174" t="s">
        <v>26</v>
      </c>
      <c r="C24" s="184" t="s">
        <v>249</v>
      </c>
      <c r="D24" s="185">
        <v>2</v>
      </c>
      <c r="E24" s="167"/>
      <c r="F24" s="186">
        <f t="shared" si="0"/>
        <v>0</v>
      </c>
      <c r="G24" s="179">
        <f t="shared" si="1"/>
        <v>0</v>
      </c>
      <c r="H24" s="145"/>
      <c r="I24" s="146"/>
      <c r="J24" s="159"/>
      <c r="K24" s="144"/>
      <c r="L24" s="144"/>
      <c r="M24" s="144"/>
      <c r="O24" s="160"/>
      <c r="P24" s="161"/>
      <c r="Q24" s="162"/>
      <c r="R24" s="162"/>
    </row>
    <row r="25" spans="1:24" s="158" customFormat="1" ht="12.75">
      <c r="A25" s="164">
        <v>9</v>
      </c>
      <c r="B25" s="175" t="s">
        <v>27</v>
      </c>
      <c r="C25" s="178" t="s">
        <v>250</v>
      </c>
      <c r="D25" s="187">
        <v>2</v>
      </c>
      <c r="E25" s="168"/>
      <c r="F25" s="182">
        <f t="shared" si="0"/>
        <v>0</v>
      </c>
      <c r="G25" s="183">
        <f t="shared" si="1"/>
        <v>0</v>
      </c>
      <c r="H25" s="145"/>
      <c r="I25" s="147"/>
      <c r="J25" s="159"/>
      <c r="K25" s="144"/>
      <c r="L25" s="144"/>
      <c r="M25" s="144"/>
      <c r="N25" s="252"/>
      <c r="O25" s="253"/>
      <c r="P25" s="254"/>
      <c r="Q25" s="255"/>
      <c r="R25" s="255"/>
      <c r="S25" s="251"/>
      <c r="T25" s="251"/>
      <c r="U25" s="251"/>
      <c r="V25" s="251"/>
      <c r="W25" s="251"/>
      <c r="X25" s="251"/>
    </row>
    <row r="26" spans="1:24" s="158" customFormat="1" ht="12.75">
      <c r="A26" s="155">
        <v>10</v>
      </c>
      <c r="B26" s="174" t="s">
        <v>28</v>
      </c>
      <c r="C26" s="184" t="s">
        <v>251</v>
      </c>
      <c r="D26" s="185">
        <v>2</v>
      </c>
      <c r="E26" s="167"/>
      <c r="F26" s="186">
        <f t="shared" si="0"/>
        <v>0</v>
      </c>
      <c r="G26" s="179">
        <f t="shared" si="1"/>
        <v>0</v>
      </c>
      <c r="H26" s="142"/>
      <c r="I26" s="147"/>
      <c r="J26" s="159"/>
      <c r="K26" s="144"/>
      <c r="L26" s="144"/>
      <c r="M26" s="144"/>
      <c r="N26" s="252"/>
      <c r="O26" s="253"/>
      <c r="P26" s="254"/>
      <c r="Q26" s="255"/>
      <c r="R26" s="255"/>
      <c r="S26" s="251"/>
      <c r="T26" s="251"/>
      <c r="U26" s="251"/>
      <c r="V26" s="251"/>
      <c r="W26" s="251"/>
      <c r="X26" s="251"/>
    </row>
    <row r="27" spans="1:18" s="158" customFormat="1" ht="12.75">
      <c r="A27" s="164">
        <v>11</v>
      </c>
      <c r="B27" s="175" t="s">
        <v>29</v>
      </c>
      <c r="C27" s="178" t="s">
        <v>252</v>
      </c>
      <c r="D27" s="187">
        <v>2</v>
      </c>
      <c r="E27" s="156"/>
      <c r="F27" s="182">
        <f t="shared" si="0"/>
        <v>0</v>
      </c>
      <c r="G27" s="183">
        <f t="shared" si="1"/>
        <v>0</v>
      </c>
      <c r="H27" s="145"/>
      <c r="I27" s="143"/>
      <c r="J27" s="159"/>
      <c r="K27" s="144"/>
      <c r="L27" s="144"/>
      <c r="M27" s="144"/>
      <c r="N27" s="159"/>
      <c r="O27" s="160"/>
      <c r="P27" s="161"/>
      <c r="Q27" s="162"/>
      <c r="R27" s="162"/>
    </row>
    <row r="28" spans="1:24" s="158" customFormat="1" ht="12.75">
      <c r="A28" s="155">
        <v>12</v>
      </c>
      <c r="B28" s="176" t="s">
        <v>232</v>
      </c>
      <c r="C28" s="188" t="s">
        <v>253</v>
      </c>
      <c r="D28" s="189">
        <v>2</v>
      </c>
      <c r="E28" s="157"/>
      <c r="F28" s="190">
        <f t="shared" si="0"/>
        <v>0</v>
      </c>
      <c r="G28" s="191">
        <f t="shared" si="1"/>
        <v>0</v>
      </c>
      <c r="H28" s="145"/>
      <c r="I28" s="147"/>
      <c r="J28" s="159"/>
      <c r="K28" s="144"/>
      <c r="L28" s="144"/>
      <c r="M28" s="144"/>
      <c r="N28" s="252"/>
      <c r="O28" s="253"/>
      <c r="P28" s="254"/>
      <c r="Q28" s="255"/>
      <c r="R28" s="255"/>
      <c r="S28" s="251"/>
      <c r="T28" s="251"/>
      <c r="U28" s="251"/>
      <c r="V28" s="251"/>
      <c r="W28" s="251"/>
      <c r="X28" s="251"/>
    </row>
    <row r="29" spans="1:24" s="158" customFormat="1" ht="12.75">
      <c r="A29" s="164">
        <v>13</v>
      </c>
      <c r="B29" s="177" t="s">
        <v>233</v>
      </c>
      <c r="C29" s="192" t="s">
        <v>254</v>
      </c>
      <c r="D29" s="193">
        <v>2</v>
      </c>
      <c r="E29" s="156"/>
      <c r="F29" s="194">
        <f t="shared" si="0"/>
        <v>0</v>
      </c>
      <c r="G29" s="195">
        <f t="shared" si="1"/>
        <v>0</v>
      </c>
      <c r="H29" s="142"/>
      <c r="I29" s="147"/>
      <c r="J29" s="159"/>
      <c r="K29" s="144"/>
      <c r="L29" s="144"/>
      <c r="M29" s="144"/>
      <c r="N29" s="252"/>
      <c r="O29" s="253"/>
      <c r="P29" s="254"/>
      <c r="Q29" s="255"/>
      <c r="R29" s="255"/>
      <c r="S29" s="251"/>
      <c r="T29" s="251"/>
      <c r="U29" s="251"/>
      <c r="V29" s="251"/>
      <c r="W29" s="251"/>
      <c r="X29" s="251"/>
    </row>
    <row r="30" spans="1:24" s="158" customFormat="1" ht="12.75">
      <c r="A30" s="155">
        <v>14</v>
      </c>
      <c r="B30" s="176" t="s">
        <v>33</v>
      </c>
      <c r="C30" s="188" t="s">
        <v>255</v>
      </c>
      <c r="D30" s="189">
        <v>2</v>
      </c>
      <c r="E30" s="157"/>
      <c r="F30" s="190">
        <f t="shared" si="0"/>
        <v>0</v>
      </c>
      <c r="G30" s="191">
        <f t="shared" si="1"/>
        <v>0</v>
      </c>
      <c r="H30" s="145"/>
      <c r="I30" s="147"/>
      <c r="J30" s="159"/>
      <c r="K30" s="144"/>
      <c r="L30" s="144"/>
      <c r="M30" s="144"/>
      <c r="N30" s="252"/>
      <c r="O30" s="253"/>
      <c r="P30" s="254"/>
      <c r="Q30" s="255"/>
      <c r="R30" s="255"/>
      <c r="S30" s="251"/>
      <c r="T30" s="251"/>
      <c r="U30" s="251"/>
      <c r="V30" s="251"/>
      <c r="W30" s="251"/>
      <c r="X30" s="251"/>
    </row>
    <row r="31" spans="1:24" s="158" customFormat="1" ht="12.75">
      <c r="A31" s="164">
        <v>15</v>
      </c>
      <c r="B31" s="177" t="s">
        <v>34</v>
      </c>
      <c r="C31" s="192" t="s">
        <v>256</v>
      </c>
      <c r="D31" s="193">
        <v>2</v>
      </c>
      <c r="E31" s="156"/>
      <c r="F31" s="194">
        <f t="shared" si="0"/>
        <v>0</v>
      </c>
      <c r="G31" s="195">
        <f t="shared" si="1"/>
        <v>0</v>
      </c>
      <c r="H31" s="142"/>
      <c r="I31" s="147"/>
      <c r="J31" s="159"/>
      <c r="K31" s="144"/>
      <c r="L31" s="144"/>
      <c r="M31" s="144"/>
      <c r="N31" s="252"/>
      <c r="O31" s="253"/>
      <c r="P31" s="254"/>
      <c r="Q31" s="255"/>
      <c r="R31" s="255"/>
      <c r="S31" s="251"/>
      <c r="T31" s="251"/>
      <c r="U31" s="251"/>
      <c r="V31" s="251"/>
      <c r="W31" s="251"/>
      <c r="X31" s="251"/>
    </row>
    <row r="32" spans="1:24" s="158" customFormat="1" ht="12.75">
      <c r="A32" s="165">
        <v>16</v>
      </c>
      <c r="B32" s="176" t="s">
        <v>35</v>
      </c>
      <c r="C32" s="188" t="s">
        <v>257</v>
      </c>
      <c r="D32" s="189">
        <v>2</v>
      </c>
      <c r="E32" s="157"/>
      <c r="F32" s="190">
        <f t="shared" si="0"/>
        <v>0</v>
      </c>
      <c r="G32" s="191">
        <f t="shared" si="1"/>
        <v>0</v>
      </c>
      <c r="H32" s="145"/>
      <c r="I32" s="147"/>
      <c r="J32" s="159"/>
      <c r="K32" s="144"/>
      <c r="L32" s="144"/>
      <c r="M32" s="144"/>
      <c r="N32" s="252"/>
      <c r="O32" s="253"/>
      <c r="P32" s="254"/>
      <c r="Q32" s="255"/>
      <c r="R32" s="255"/>
      <c r="S32" s="251"/>
      <c r="T32" s="251"/>
      <c r="U32" s="251"/>
      <c r="V32" s="251"/>
      <c r="W32" s="251"/>
      <c r="X32" s="251"/>
    </row>
    <row r="33" spans="1:24" s="158" customFormat="1" ht="12.75">
      <c r="A33" s="164">
        <v>17</v>
      </c>
      <c r="B33" s="177" t="s">
        <v>36</v>
      </c>
      <c r="C33" s="192" t="s">
        <v>258</v>
      </c>
      <c r="D33" s="193">
        <v>2</v>
      </c>
      <c r="E33" s="156"/>
      <c r="F33" s="194">
        <f t="shared" si="0"/>
        <v>0</v>
      </c>
      <c r="G33" s="195">
        <f t="shared" si="1"/>
        <v>0</v>
      </c>
      <c r="H33" s="142"/>
      <c r="I33" s="147"/>
      <c r="J33" s="159"/>
      <c r="K33" s="144"/>
      <c r="L33" s="144"/>
      <c r="M33" s="144"/>
      <c r="N33" s="252"/>
      <c r="O33" s="253"/>
      <c r="P33" s="254"/>
      <c r="Q33" s="255"/>
      <c r="R33" s="255"/>
      <c r="S33" s="251"/>
      <c r="T33" s="251"/>
      <c r="U33" s="251"/>
      <c r="V33" s="251"/>
      <c r="W33" s="251"/>
      <c r="X33" s="251"/>
    </row>
    <row r="34" spans="1:24" s="158" customFormat="1" ht="12.75">
      <c r="A34" s="165">
        <v>18</v>
      </c>
      <c r="B34" s="176" t="s">
        <v>207</v>
      </c>
      <c r="C34" s="188" t="s">
        <v>259</v>
      </c>
      <c r="D34" s="189">
        <v>2</v>
      </c>
      <c r="E34" s="157"/>
      <c r="F34" s="190">
        <f t="shared" si="0"/>
        <v>0</v>
      </c>
      <c r="G34" s="191">
        <f t="shared" si="1"/>
        <v>0</v>
      </c>
      <c r="H34" s="145"/>
      <c r="I34" s="143"/>
      <c r="J34" s="159"/>
      <c r="K34" s="144"/>
      <c r="L34" s="144"/>
      <c r="M34" s="144"/>
      <c r="N34" s="252"/>
      <c r="O34" s="253"/>
      <c r="P34" s="254"/>
      <c r="Q34" s="255"/>
      <c r="R34" s="255"/>
      <c r="S34" s="251"/>
      <c r="T34" s="251"/>
      <c r="U34" s="251"/>
      <c r="V34" s="251"/>
      <c r="W34" s="251"/>
      <c r="X34" s="251"/>
    </row>
    <row r="35" spans="1:24" s="158" customFormat="1" ht="12.75">
      <c r="A35" s="164">
        <v>19</v>
      </c>
      <c r="B35" s="177" t="s">
        <v>38</v>
      </c>
      <c r="C35" s="192" t="s">
        <v>260</v>
      </c>
      <c r="D35" s="193">
        <v>2</v>
      </c>
      <c r="E35" s="156"/>
      <c r="F35" s="194">
        <f t="shared" si="0"/>
        <v>0</v>
      </c>
      <c r="G35" s="195">
        <f t="shared" si="1"/>
        <v>0</v>
      </c>
      <c r="H35" s="142"/>
      <c r="I35" s="146"/>
      <c r="J35" s="159"/>
      <c r="K35" s="144"/>
      <c r="L35" s="144"/>
      <c r="M35" s="144"/>
      <c r="N35" s="252"/>
      <c r="O35" s="253"/>
      <c r="P35" s="254"/>
      <c r="Q35" s="255"/>
      <c r="R35" s="255"/>
      <c r="S35" s="251"/>
      <c r="T35" s="251"/>
      <c r="U35" s="251"/>
      <c r="V35" s="251"/>
      <c r="W35" s="251"/>
      <c r="X35" s="251"/>
    </row>
    <row r="36" spans="1:24" s="158" customFormat="1" ht="12.75">
      <c r="A36" s="165">
        <v>20</v>
      </c>
      <c r="B36" s="176" t="s">
        <v>88</v>
      </c>
      <c r="C36" s="188" t="s">
        <v>261</v>
      </c>
      <c r="D36" s="189">
        <v>2</v>
      </c>
      <c r="E36" s="157"/>
      <c r="F36" s="190">
        <f t="shared" si="0"/>
        <v>0</v>
      </c>
      <c r="G36" s="191">
        <f t="shared" si="1"/>
        <v>0</v>
      </c>
      <c r="H36" s="145"/>
      <c r="I36" s="143"/>
      <c r="J36" s="159"/>
      <c r="K36" s="144"/>
      <c r="L36" s="144"/>
      <c r="M36" s="144"/>
      <c r="N36" s="252"/>
      <c r="O36" s="251"/>
      <c r="P36" s="251"/>
      <c r="Q36" s="251"/>
      <c r="R36" s="251"/>
      <c r="S36" s="251"/>
      <c r="T36" s="251"/>
      <c r="U36" s="251"/>
      <c r="V36" s="251"/>
      <c r="W36" s="251"/>
      <c r="X36" s="251"/>
    </row>
    <row r="37" spans="1:24" s="158" customFormat="1" ht="12.75">
      <c r="A37" s="164">
        <v>21</v>
      </c>
      <c r="B37" s="177" t="s">
        <v>39</v>
      </c>
      <c r="C37" s="192" t="s">
        <v>262</v>
      </c>
      <c r="D37" s="193">
        <v>2</v>
      </c>
      <c r="E37" s="156"/>
      <c r="F37" s="194">
        <f t="shared" si="0"/>
        <v>0</v>
      </c>
      <c r="G37" s="195">
        <f t="shared" si="1"/>
        <v>0</v>
      </c>
      <c r="H37" s="142"/>
      <c r="I37" s="146"/>
      <c r="J37" s="159"/>
      <c r="K37" s="144"/>
      <c r="L37" s="144"/>
      <c r="M37" s="144"/>
      <c r="N37" s="252"/>
      <c r="O37" s="251"/>
      <c r="P37" s="251"/>
      <c r="Q37" s="251"/>
      <c r="R37" s="251"/>
      <c r="S37" s="251"/>
      <c r="T37" s="251"/>
      <c r="U37" s="251"/>
      <c r="V37" s="251"/>
      <c r="W37" s="251"/>
      <c r="X37" s="251"/>
    </row>
    <row r="38" spans="1:24" s="158" customFormat="1" ht="12.75">
      <c r="A38" s="165">
        <v>22</v>
      </c>
      <c r="B38" s="176" t="s">
        <v>40</v>
      </c>
      <c r="C38" s="188" t="s">
        <v>263</v>
      </c>
      <c r="D38" s="189">
        <v>2</v>
      </c>
      <c r="E38" s="157"/>
      <c r="F38" s="190">
        <f t="shared" si="0"/>
        <v>0</v>
      </c>
      <c r="G38" s="191">
        <f t="shared" si="1"/>
        <v>0</v>
      </c>
      <c r="H38" s="145"/>
      <c r="I38" s="143"/>
      <c r="J38" s="159"/>
      <c r="K38" s="144"/>
      <c r="L38" s="144"/>
      <c r="M38" s="144"/>
      <c r="N38" s="252"/>
      <c r="O38" s="251"/>
      <c r="P38" s="251"/>
      <c r="Q38" s="251"/>
      <c r="R38" s="251"/>
      <c r="S38" s="251"/>
      <c r="T38" s="251"/>
      <c r="U38" s="251"/>
      <c r="V38" s="251"/>
      <c r="W38" s="251"/>
      <c r="X38" s="251"/>
    </row>
    <row r="39" spans="1:24" s="158" customFormat="1" ht="12.75">
      <c r="A39" s="164">
        <v>23</v>
      </c>
      <c r="B39" s="177" t="s">
        <v>218</v>
      </c>
      <c r="C39" s="192" t="s">
        <v>264</v>
      </c>
      <c r="D39" s="193">
        <v>2</v>
      </c>
      <c r="E39" s="156"/>
      <c r="F39" s="194">
        <f t="shared" si="0"/>
        <v>0</v>
      </c>
      <c r="G39" s="195">
        <f t="shared" si="1"/>
        <v>0</v>
      </c>
      <c r="H39" s="142"/>
      <c r="I39" s="146"/>
      <c r="J39" s="159"/>
      <c r="K39" s="144"/>
      <c r="L39" s="144"/>
      <c r="M39" s="144"/>
      <c r="N39" s="252"/>
      <c r="O39" s="251"/>
      <c r="P39" s="251"/>
      <c r="Q39" s="251"/>
      <c r="R39" s="251"/>
      <c r="S39" s="251"/>
      <c r="T39" s="251"/>
      <c r="U39" s="251"/>
      <c r="V39" s="251"/>
      <c r="W39" s="251"/>
      <c r="X39" s="251"/>
    </row>
    <row r="40" spans="1:14" s="158" customFormat="1" ht="12.75">
      <c r="A40" s="165">
        <v>24</v>
      </c>
      <c r="B40" s="176" t="s">
        <v>231</v>
      </c>
      <c r="C40" s="188" t="s">
        <v>265</v>
      </c>
      <c r="D40" s="189">
        <v>2</v>
      </c>
      <c r="E40" s="157"/>
      <c r="F40" s="190">
        <f t="shared" si="0"/>
        <v>0</v>
      </c>
      <c r="G40" s="191">
        <f t="shared" si="1"/>
        <v>0</v>
      </c>
      <c r="H40" s="142"/>
      <c r="I40" s="146"/>
      <c r="J40" s="159"/>
      <c r="K40" s="144"/>
      <c r="L40" s="144"/>
      <c r="M40" s="144"/>
      <c r="N40" s="159"/>
    </row>
    <row r="41" spans="1:24" s="158" customFormat="1" ht="12.75">
      <c r="A41" s="164">
        <v>25</v>
      </c>
      <c r="B41" s="177" t="s">
        <v>219</v>
      </c>
      <c r="C41" s="192" t="s">
        <v>266</v>
      </c>
      <c r="D41" s="193">
        <v>2</v>
      </c>
      <c r="E41" s="156"/>
      <c r="F41" s="194">
        <f t="shared" si="0"/>
        <v>0</v>
      </c>
      <c r="G41" s="195">
        <f t="shared" si="1"/>
        <v>0</v>
      </c>
      <c r="H41" s="145"/>
      <c r="I41" s="143"/>
      <c r="J41" s="159"/>
      <c r="K41" s="144"/>
      <c r="L41" s="144"/>
      <c r="M41" s="144"/>
      <c r="N41" s="252"/>
      <c r="O41" s="251"/>
      <c r="P41" s="251"/>
      <c r="Q41" s="251"/>
      <c r="R41" s="251"/>
      <c r="S41" s="251"/>
      <c r="T41" s="251"/>
      <c r="U41" s="251"/>
      <c r="V41" s="251"/>
      <c r="W41" s="251"/>
      <c r="X41" s="251"/>
    </row>
    <row r="42" spans="1:24" s="158" customFormat="1" ht="12.75">
      <c r="A42" s="165">
        <v>26</v>
      </c>
      <c r="B42" s="176" t="s">
        <v>208</v>
      </c>
      <c r="C42" s="188" t="s">
        <v>267</v>
      </c>
      <c r="D42" s="189">
        <v>2</v>
      </c>
      <c r="E42" s="157"/>
      <c r="F42" s="190">
        <f t="shared" si="0"/>
        <v>0</v>
      </c>
      <c r="G42" s="191">
        <f t="shared" si="1"/>
        <v>0</v>
      </c>
      <c r="H42" s="142"/>
      <c r="I42" s="146"/>
      <c r="J42" s="159"/>
      <c r="K42" s="144"/>
      <c r="L42" s="144"/>
      <c r="M42" s="144"/>
      <c r="N42" s="252"/>
      <c r="O42" s="251"/>
      <c r="P42" s="251"/>
      <c r="Q42" s="251"/>
      <c r="R42" s="251"/>
      <c r="S42" s="251"/>
      <c r="T42" s="251"/>
      <c r="U42" s="251"/>
      <c r="V42" s="251"/>
      <c r="W42" s="251"/>
      <c r="X42" s="251"/>
    </row>
    <row r="43" spans="1:24" s="158" customFormat="1" ht="12.75">
      <c r="A43" s="164">
        <v>27</v>
      </c>
      <c r="B43" s="177" t="s">
        <v>45</v>
      </c>
      <c r="C43" s="192" t="s">
        <v>268</v>
      </c>
      <c r="D43" s="193">
        <v>2</v>
      </c>
      <c r="E43" s="156"/>
      <c r="F43" s="194">
        <f t="shared" si="0"/>
        <v>0</v>
      </c>
      <c r="G43" s="195">
        <f t="shared" si="1"/>
        <v>0</v>
      </c>
      <c r="H43" s="145"/>
      <c r="I43" s="143"/>
      <c r="J43" s="159"/>
      <c r="K43" s="144"/>
      <c r="L43" s="144"/>
      <c r="M43" s="144"/>
      <c r="N43" s="252"/>
      <c r="O43" s="251"/>
      <c r="P43" s="251"/>
      <c r="Q43" s="251"/>
      <c r="R43" s="251"/>
      <c r="S43" s="251"/>
      <c r="T43" s="251"/>
      <c r="U43" s="251"/>
      <c r="V43" s="251"/>
      <c r="W43" s="251"/>
      <c r="X43" s="251"/>
    </row>
    <row r="44" spans="1:24" s="158" customFormat="1" ht="12.75">
      <c r="A44" s="165">
        <v>28</v>
      </c>
      <c r="B44" s="176" t="s">
        <v>221</v>
      </c>
      <c r="C44" s="188" t="s">
        <v>269</v>
      </c>
      <c r="D44" s="189">
        <v>2</v>
      </c>
      <c r="E44" s="157"/>
      <c r="F44" s="190">
        <f t="shared" si="0"/>
        <v>0</v>
      </c>
      <c r="G44" s="191">
        <f t="shared" si="1"/>
        <v>0</v>
      </c>
      <c r="H44" s="142"/>
      <c r="I44" s="146"/>
      <c r="J44" s="159"/>
      <c r="K44" s="144"/>
      <c r="L44" s="144"/>
      <c r="M44" s="144"/>
      <c r="N44" s="252"/>
      <c r="O44" s="251"/>
      <c r="P44" s="251"/>
      <c r="Q44" s="251"/>
      <c r="R44" s="251"/>
      <c r="S44" s="251"/>
      <c r="T44" s="251"/>
      <c r="U44" s="251"/>
      <c r="V44" s="251"/>
      <c r="W44" s="251"/>
      <c r="X44" s="251"/>
    </row>
    <row r="45" spans="1:24" s="158" customFormat="1" ht="12.75">
      <c r="A45" s="164">
        <v>29</v>
      </c>
      <c r="B45" s="177" t="s">
        <v>47</v>
      </c>
      <c r="C45" s="192" t="s">
        <v>270</v>
      </c>
      <c r="D45" s="193">
        <v>2</v>
      </c>
      <c r="E45" s="156"/>
      <c r="F45" s="194">
        <f t="shared" si="0"/>
        <v>0</v>
      </c>
      <c r="G45" s="195">
        <f t="shared" si="1"/>
        <v>0</v>
      </c>
      <c r="H45" s="145"/>
      <c r="I45" s="143"/>
      <c r="J45" s="159"/>
      <c r="K45" s="144"/>
      <c r="L45" s="144"/>
      <c r="M45" s="144"/>
      <c r="N45" s="252"/>
      <c r="O45" s="251"/>
      <c r="P45" s="251"/>
      <c r="Q45" s="251"/>
      <c r="R45" s="251"/>
      <c r="S45" s="251"/>
      <c r="T45" s="251"/>
      <c r="U45" s="251"/>
      <c r="V45" s="251"/>
      <c r="W45" s="251"/>
      <c r="X45" s="251"/>
    </row>
    <row r="46" spans="1:24" s="158" customFormat="1" ht="12.75">
      <c r="A46" s="165">
        <v>30</v>
      </c>
      <c r="B46" s="176" t="s">
        <v>48</v>
      </c>
      <c r="C46" s="188" t="s">
        <v>271</v>
      </c>
      <c r="D46" s="189">
        <v>2</v>
      </c>
      <c r="E46" s="157"/>
      <c r="F46" s="190">
        <f t="shared" si="0"/>
        <v>0</v>
      </c>
      <c r="G46" s="191">
        <f t="shared" si="1"/>
        <v>0</v>
      </c>
      <c r="H46" s="142"/>
      <c r="I46" s="146"/>
      <c r="J46" s="159"/>
      <c r="K46" s="144"/>
      <c r="L46" s="144"/>
      <c r="M46" s="144"/>
      <c r="N46" s="252"/>
      <c r="O46" s="251"/>
      <c r="P46" s="251"/>
      <c r="Q46" s="251"/>
      <c r="R46" s="251"/>
      <c r="S46" s="251"/>
      <c r="T46" s="251"/>
      <c r="U46" s="251"/>
      <c r="V46" s="251"/>
      <c r="W46" s="251"/>
      <c r="X46" s="251"/>
    </row>
    <row r="47" spans="1:24" s="158" customFormat="1" ht="12.75">
      <c r="A47" s="164">
        <v>31</v>
      </c>
      <c r="B47" s="177" t="s">
        <v>49</v>
      </c>
      <c r="C47" s="192" t="s">
        <v>272</v>
      </c>
      <c r="D47" s="193">
        <v>2</v>
      </c>
      <c r="E47" s="156"/>
      <c r="F47" s="194">
        <f t="shared" si="0"/>
        <v>0</v>
      </c>
      <c r="G47" s="195">
        <f t="shared" si="1"/>
        <v>0</v>
      </c>
      <c r="H47" s="145"/>
      <c r="I47" s="147"/>
      <c r="J47" s="159"/>
      <c r="K47" s="144"/>
      <c r="L47" s="144"/>
      <c r="M47" s="144"/>
      <c r="N47" s="252"/>
      <c r="O47" s="251"/>
      <c r="P47" s="251"/>
      <c r="Q47" s="251"/>
      <c r="R47" s="251"/>
      <c r="S47" s="251"/>
      <c r="T47" s="251"/>
      <c r="U47" s="251"/>
      <c r="V47" s="251"/>
      <c r="W47" s="251"/>
      <c r="X47" s="251"/>
    </row>
    <row r="48" spans="1:24" s="158" customFormat="1" ht="12.75">
      <c r="A48" s="165">
        <v>32</v>
      </c>
      <c r="B48" s="176" t="s">
        <v>222</v>
      </c>
      <c r="C48" s="188" t="s">
        <v>273</v>
      </c>
      <c r="D48" s="189">
        <v>2</v>
      </c>
      <c r="E48" s="157"/>
      <c r="F48" s="190">
        <f t="shared" si="0"/>
        <v>0</v>
      </c>
      <c r="G48" s="191">
        <f t="shared" si="1"/>
        <v>0</v>
      </c>
      <c r="H48" s="142"/>
      <c r="I48" s="147"/>
      <c r="J48" s="159"/>
      <c r="K48" s="144"/>
      <c r="L48" s="144"/>
      <c r="M48" s="144"/>
      <c r="N48" s="252"/>
      <c r="O48" s="251"/>
      <c r="P48" s="251"/>
      <c r="Q48" s="251"/>
      <c r="R48" s="251"/>
      <c r="S48" s="251"/>
      <c r="T48" s="251"/>
      <c r="U48" s="251"/>
      <c r="V48" s="251"/>
      <c r="W48" s="251"/>
      <c r="X48" s="251"/>
    </row>
    <row r="49" spans="1:24" s="158" customFormat="1" ht="12.75">
      <c r="A49" s="164">
        <v>33</v>
      </c>
      <c r="B49" s="177" t="s">
        <v>234</v>
      </c>
      <c r="C49" s="192" t="s">
        <v>274</v>
      </c>
      <c r="D49" s="193">
        <v>2</v>
      </c>
      <c r="E49" s="156"/>
      <c r="F49" s="194">
        <f t="shared" si="0"/>
        <v>0</v>
      </c>
      <c r="G49" s="195">
        <f t="shared" si="1"/>
        <v>0</v>
      </c>
      <c r="H49" s="145"/>
      <c r="I49" s="147"/>
      <c r="J49" s="159"/>
      <c r="K49" s="144"/>
      <c r="L49" s="144"/>
      <c r="M49" s="144"/>
      <c r="N49" s="252"/>
      <c r="O49" s="251"/>
      <c r="P49" s="251"/>
      <c r="Q49" s="251"/>
      <c r="R49" s="251"/>
      <c r="S49" s="251"/>
      <c r="T49" s="251"/>
      <c r="U49" s="251"/>
      <c r="V49" s="251"/>
      <c r="W49" s="251"/>
      <c r="X49" s="251"/>
    </row>
    <row r="50" spans="1:24" s="158" customFormat="1" ht="12.75">
      <c r="A50" s="165">
        <v>34</v>
      </c>
      <c r="B50" s="176" t="s">
        <v>224</v>
      </c>
      <c r="C50" s="188" t="s">
        <v>275</v>
      </c>
      <c r="D50" s="189">
        <v>2</v>
      </c>
      <c r="E50" s="157"/>
      <c r="F50" s="190">
        <f t="shared" si="0"/>
        <v>0</v>
      </c>
      <c r="G50" s="191">
        <f t="shared" si="1"/>
        <v>0</v>
      </c>
      <c r="H50" s="142"/>
      <c r="I50" s="147"/>
      <c r="J50" s="159"/>
      <c r="K50" s="144"/>
      <c r="L50" s="144"/>
      <c r="M50" s="144"/>
      <c r="N50" s="252"/>
      <c r="O50" s="251"/>
      <c r="P50" s="251"/>
      <c r="Q50" s="251"/>
      <c r="R50" s="251"/>
      <c r="S50" s="251"/>
      <c r="T50" s="251"/>
      <c r="U50" s="251"/>
      <c r="V50" s="251"/>
      <c r="W50" s="251"/>
      <c r="X50" s="251"/>
    </row>
    <row r="51" spans="1:24" s="158" customFormat="1" ht="12.75">
      <c r="A51" s="164">
        <v>35</v>
      </c>
      <c r="B51" s="177" t="s">
        <v>223</v>
      </c>
      <c r="C51" s="192" t="s">
        <v>276</v>
      </c>
      <c r="D51" s="193">
        <v>2</v>
      </c>
      <c r="E51" s="156"/>
      <c r="F51" s="194">
        <f t="shared" si="0"/>
        <v>0</v>
      </c>
      <c r="G51" s="195">
        <f t="shared" si="1"/>
        <v>0</v>
      </c>
      <c r="H51" s="145"/>
      <c r="I51" s="147"/>
      <c r="J51" s="159"/>
      <c r="K51" s="144"/>
      <c r="L51" s="144"/>
      <c r="M51" s="144"/>
      <c r="N51" s="252"/>
      <c r="O51" s="253"/>
      <c r="P51" s="254"/>
      <c r="Q51" s="255"/>
      <c r="R51" s="255"/>
      <c r="S51" s="251"/>
      <c r="T51" s="251"/>
      <c r="U51" s="251"/>
      <c r="V51" s="251"/>
      <c r="W51" s="251"/>
      <c r="X51" s="251"/>
    </row>
    <row r="52" spans="1:24" s="158" customFormat="1" ht="12.75">
      <c r="A52" s="165">
        <v>36</v>
      </c>
      <c r="B52" s="176" t="s">
        <v>209</v>
      </c>
      <c r="C52" s="188" t="s">
        <v>277</v>
      </c>
      <c r="D52" s="189">
        <v>2</v>
      </c>
      <c r="E52" s="157"/>
      <c r="F52" s="190">
        <f t="shared" si="0"/>
        <v>0</v>
      </c>
      <c r="G52" s="191">
        <f t="shared" si="1"/>
        <v>0</v>
      </c>
      <c r="H52" s="142"/>
      <c r="I52" s="147"/>
      <c r="J52" s="159"/>
      <c r="K52" s="144"/>
      <c r="L52" s="144"/>
      <c r="M52" s="144"/>
      <c r="N52" s="252"/>
      <c r="O52" s="253"/>
      <c r="P52" s="254"/>
      <c r="Q52" s="255"/>
      <c r="R52" s="255"/>
      <c r="S52" s="251"/>
      <c r="T52" s="251"/>
      <c r="U52" s="251"/>
      <c r="V52" s="251"/>
      <c r="W52" s="251"/>
      <c r="X52" s="251"/>
    </row>
    <row r="53" spans="1:24" s="158" customFormat="1" ht="12.75">
      <c r="A53" s="164">
        <v>37</v>
      </c>
      <c r="B53" s="177" t="s">
        <v>55</v>
      </c>
      <c r="C53" s="192" t="s">
        <v>278</v>
      </c>
      <c r="D53" s="193">
        <v>2</v>
      </c>
      <c r="E53" s="156"/>
      <c r="F53" s="194">
        <f t="shared" si="0"/>
        <v>0</v>
      </c>
      <c r="G53" s="195">
        <f t="shared" si="1"/>
        <v>0</v>
      </c>
      <c r="H53" s="145"/>
      <c r="I53" s="143"/>
      <c r="J53" s="159"/>
      <c r="K53" s="144"/>
      <c r="L53" s="144"/>
      <c r="M53" s="144"/>
      <c r="N53" s="252"/>
      <c r="O53" s="253"/>
      <c r="P53" s="254"/>
      <c r="Q53" s="255"/>
      <c r="R53" s="255"/>
      <c r="S53" s="251"/>
      <c r="T53" s="251"/>
      <c r="U53" s="251"/>
      <c r="V53" s="251"/>
      <c r="W53" s="251"/>
      <c r="X53" s="251"/>
    </row>
    <row r="54" spans="1:24" s="158" customFormat="1" ht="12.75">
      <c r="A54" s="165">
        <v>38</v>
      </c>
      <c r="B54" s="176" t="s">
        <v>56</v>
      </c>
      <c r="C54" s="188" t="s">
        <v>279</v>
      </c>
      <c r="D54" s="189">
        <v>2</v>
      </c>
      <c r="E54" s="157"/>
      <c r="F54" s="190">
        <f t="shared" si="0"/>
        <v>0</v>
      </c>
      <c r="G54" s="191">
        <f t="shared" si="1"/>
        <v>0</v>
      </c>
      <c r="H54" s="142"/>
      <c r="I54" s="146"/>
      <c r="J54" s="159"/>
      <c r="K54" s="144"/>
      <c r="L54" s="144"/>
      <c r="M54" s="144"/>
      <c r="N54" s="252"/>
      <c r="O54" s="253"/>
      <c r="P54" s="254"/>
      <c r="Q54" s="255"/>
      <c r="R54" s="255"/>
      <c r="S54" s="251"/>
      <c r="T54" s="251"/>
      <c r="U54" s="251"/>
      <c r="V54" s="251"/>
      <c r="W54" s="251"/>
      <c r="X54" s="251"/>
    </row>
    <row r="55" spans="1:24" s="158" customFormat="1" ht="12.75">
      <c r="A55" s="164">
        <v>39</v>
      </c>
      <c r="B55" s="177" t="s">
        <v>57</v>
      </c>
      <c r="C55" s="192" t="s">
        <v>280</v>
      </c>
      <c r="D55" s="193">
        <v>2</v>
      </c>
      <c r="E55" s="156"/>
      <c r="F55" s="194">
        <f t="shared" si="0"/>
        <v>0</v>
      </c>
      <c r="G55" s="195">
        <f t="shared" si="1"/>
        <v>0</v>
      </c>
      <c r="H55" s="145"/>
      <c r="I55" s="143"/>
      <c r="J55" s="159"/>
      <c r="K55" s="144"/>
      <c r="L55" s="144"/>
      <c r="M55" s="144"/>
      <c r="N55" s="252"/>
      <c r="O55" s="253"/>
      <c r="P55" s="254"/>
      <c r="Q55" s="255"/>
      <c r="R55" s="255"/>
      <c r="S55" s="251"/>
      <c r="T55" s="251"/>
      <c r="U55" s="251"/>
      <c r="V55" s="251"/>
      <c r="W55" s="251"/>
      <c r="X55" s="251"/>
    </row>
    <row r="56" spans="1:24" s="158" customFormat="1" ht="12.75">
      <c r="A56" s="165">
        <v>40</v>
      </c>
      <c r="B56" s="176" t="s">
        <v>58</v>
      </c>
      <c r="C56" s="188" t="s">
        <v>281</v>
      </c>
      <c r="D56" s="189">
        <v>2</v>
      </c>
      <c r="E56" s="157"/>
      <c r="F56" s="190">
        <f t="shared" si="0"/>
        <v>0</v>
      </c>
      <c r="G56" s="191">
        <f t="shared" si="1"/>
        <v>0</v>
      </c>
      <c r="H56" s="142"/>
      <c r="I56" s="146"/>
      <c r="J56" s="159"/>
      <c r="K56" s="144"/>
      <c r="L56" s="144"/>
      <c r="M56" s="144"/>
      <c r="N56" s="252"/>
      <c r="O56" s="253"/>
      <c r="P56" s="254"/>
      <c r="Q56" s="255"/>
      <c r="R56" s="255"/>
      <c r="S56" s="251"/>
      <c r="T56" s="251"/>
      <c r="U56" s="251"/>
      <c r="V56" s="251"/>
      <c r="W56" s="251"/>
      <c r="X56" s="251"/>
    </row>
    <row r="57" spans="1:24" s="158" customFormat="1" ht="12.75">
      <c r="A57" s="164">
        <v>41</v>
      </c>
      <c r="B57" s="177" t="s">
        <v>117</v>
      </c>
      <c r="C57" s="192" t="s">
        <v>282</v>
      </c>
      <c r="D57" s="193">
        <v>2</v>
      </c>
      <c r="E57" s="156"/>
      <c r="F57" s="194">
        <f t="shared" si="0"/>
        <v>0</v>
      </c>
      <c r="G57" s="195">
        <f t="shared" si="1"/>
        <v>0</v>
      </c>
      <c r="H57" s="145"/>
      <c r="I57" s="143"/>
      <c r="J57" s="159"/>
      <c r="K57" s="144"/>
      <c r="L57" s="144"/>
      <c r="M57" s="144"/>
      <c r="N57" s="252"/>
      <c r="O57" s="253"/>
      <c r="P57" s="254"/>
      <c r="Q57" s="255"/>
      <c r="R57" s="255"/>
      <c r="S57" s="251"/>
      <c r="T57" s="251"/>
      <c r="U57" s="251"/>
      <c r="V57" s="251"/>
      <c r="W57" s="251"/>
      <c r="X57" s="251"/>
    </row>
    <row r="58" spans="1:24" s="158" customFormat="1" ht="12.75">
      <c r="A58" s="165">
        <v>42</v>
      </c>
      <c r="B58" s="176" t="s">
        <v>220</v>
      </c>
      <c r="C58" s="188" t="s">
        <v>283</v>
      </c>
      <c r="D58" s="189">
        <v>2</v>
      </c>
      <c r="E58" s="157"/>
      <c r="F58" s="190">
        <f t="shared" si="0"/>
        <v>0</v>
      </c>
      <c r="G58" s="191">
        <f t="shared" si="1"/>
        <v>0</v>
      </c>
      <c r="H58" s="142"/>
      <c r="I58" s="146"/>
      <c r="J58" s="159"/>
      <c r="K58" s="144"/>
      <c r="L58" s="144"/>
      <c r="M58" s="144"/>
      <c r="N58" s="252"/>
      <c r="O58" s="253"/>
      <c r="P58" s="254"/>
      <c r="Q58" s="255"/>
      <c r="R58" s="255"/>
      <c r="S58" s="251"/>
      <c r="T58" s="251"/>
      <c r="U58" s="251"/>
      <c r="V58" s="251"/>
      <c r="W58" s="251"/>
      <c r="X58" s="251"/>
    </row>
    <row r="59" spans="1:24" s="158" customFormat="1" ht="12.75">
      <c r="A59" s="164">
        <v>43</v>
      </c>
      <c r="B59" s="177" t="s">
        <v>119</v>
      </c>
      <c r="C59" s="192" t="s">
        <v>284</v>
      </c>
      <c r="D59" s="193">
        <v>2</v>
      </c>
      <c r="E59" s="156"/>
      <c r="F59" s="194">
        <f t="shared" si="0"/>
        <v>0</v>
      </c>
      <c r="G59" s="195">
        <f t="shared" si="1"/>
        <v>0</v>
      </c>
      <c r="H59" s="145"/>
      <c r="I59" s="147"/>
      <c r="J59" s="159"/>
      <c r="K59" s="144"/>
      <c r="L59" s="144"/>
      <c r="M59" s="144"/>
      <c r="N59" s="252"/>
      <c r="O59" s="253"/>
      <c r="P59" s="254"/>
      <c r="Q59" s="255"/>
      <c r="R59" s="255"/>
      <c r="S59" s="251"/>
      <c r="T59" s="251"/>
      <c r="U59" s="251"/>
      <c r="V59" s="251"/>
      <c r="W59" s="251"/>
      <c r="X59" s="251"/>
    </row>
    <row r="60" spans="1:24" s="158" customFormat="1" ht="12.75">
      <c r="A60" s="165">
        <v>44</v>
      </c>
      <c r="B60" s="176" t="s">
        <v>120</v>
      </c>
      <c r="C60" s="188" t="s">
        <v>285</v>
      </c>
      <c r="D60" s="189">
        <v>2</v>
      </c>
      <c r="E60" s="157"/>
      <c r="F60" s="190">
        <f t="shared" si="0"/>
        <v>0</v>
      </c>
      <c r="G60" s="191">
        <f t="shared" si="1"/>
        <v>0</v>
      </c>
      <c r="H60" s="142"/>
      <c r="I60" s="147"/>
      <c r="J60" s="159"/>
      <c r="K60" s="144"/>
      <c r="L60" s="144"/>
      <c r="M60" s="144"/>
      <c r="N60" s="252"/>
      <c r="O60" s="253"/>
      <c r="P60" s="254"/>
      <c r="Q60" s="255"/>
      <c r="R60" s="255"/>
      <c r="S60" s="251"/>
      <c r="T60" s="251"/>
      <c r="U60" s="251"/>
      <c r="V60" s="251"/>
      <c r="W60" s="251"/>
      <c r="X60" s="251"/>
    </row>
    <row r="61" spans="1:24" s="158" customFormat="1" ht="12.75">
      <c r="A61" s="164">
        <v>45</v>
      </c>
      <c r="B61" s="177" t="s">
        <v>210</v>
      </c>
      <c r="C61" s="192" t="s">
        <v>286</v>
      </c>
      <c r="D61" s="193">
        <v>2</v>
      </c>
      <c r="E61" s="156"/>
      <c r="F61" s="194">
        <f t="shared" si="0"/>
        <v>0</v>
      </c>
      <c r="G61" s="195">
        <f t="shared" si="1"/>
        <v>0</v>
      </c>
      <c r="H61" s="145"/>
      <c r="I61" s="147"/>
      <c r="J61" s="159"/>
      <c r="K61" s="144"/>
      <c r="L61" s="144"/>
      <c r="M61" s="144"/>
      <c r="N61" s="252"/>
      <c r="O61" s="253"/>
      <c r="P61" s="254"/>
      <c r="Q61" s="255"/>
      <c r="R61" s="255"/>
      <c r="S61" s="251"/>
      <c r="T61" s="251"/>
      <c r="U61" s="251"/>
      <c r="V61" s="251"/>
      <c r="W61" s="251"/>
      <c r="X61" s="251"/>
    </row>
    <row r="62" spans="1:24" s="158" customFormat="1" ht="12.75">
      <c r="A62" s="165">
        <v>46</v>
      </c>
      <c r="B62" s="176" t="s">
        <v>60</v>
      </c>
      <c r="C62" s="188" t="s">
        <v>287</v>
      </c>
      <c r="D62" s="189">
        <v>2</v>
      </c>
      <c r="E62" s="157"/>
      <c r="F62" s="190">
        <f t="shared" si="0"/>
        <v>0</v>
      </c>
      <c r="G62" s="191">
        <f t="shared" si="1"/>
        <v>0</v>
      </c>
      <c r="H62" s="142"/>
      <c r="I62" s="147"/>
      <c r="J62" s="159"/>
      <c r="K62" s="144"/>
      <c r="L62" s="144"/>
      <c r="M62" s="144"/>
      <c r="N62" s="252"/>
      <c r="O62" s="253"/>
      <c r="P62" s="254"/>
      <c r="Q62" s="255"/>
      <c r="R62" s="255"/>
      <c r="S62" s="251"/>
      <c r="T62" s="251"/>
      <c r="U62" s="251"/>
      <c r="V62" s="251"/>
      <c r="W62" s="251"/>
      <c r="X62" s="251"/>
    </row>
    <row r="63" spans="1:24" s="158" customFormat="1" ht="12.75">
      <c r="A63" s="164">
        <v>47</v>
      </c>
      <c r="B63" s="177" t="s">
        <v>211</v>
      </c>
      <c r="C63" s="192" t="s">
        <v>288</v>
      </c>
      <c r="D63" s="193">
        <v>3</v>
      </c>
      <c r="E63" s="156"/>
      <c r="F63" s="194">
        <f t="shared" si="0"/>
        <v>0</v>
      </c>
      <c r="G63" s="195">
        <f t="shared" si="1"/>
        <v>0</v>
      </c>
      <c r="H63" s="145"/>
      <c r="I63" s="143"/>
      <c r="J63" s="159"/>
      <c r="K63" s="144"/>
      <c r="L63" s="144"/>
      <c r="M63" s="144"/>
      <c r="N63" s="252"/>
      <c r="O63" s="253"/>
      <c r="P63" s="254"/>
      <c r="Q63" s="255"/>
      <c r="R63" s="255"/>
      <c r="S63" s="251"/>
      <c r="T63" s="251"/>
      <c r="U63" s="251"/>
      <c r="V63" s="251"/>
      <c r="W63" s="251"/>
      <c r="X63" s="251"/>
    </row>
    <row r="64" spans="1:24" s="158" customFormat="1" ht="12.75">
      <c r="A64" s="165">
        <v>48</v>
      </c>
      <c r="B64" s="176" t="s">
        <v>61</v>
      </c>
      <c r="C64" s="188" t="s">
        <v>289</v>
      </c>
      <c r="D64" s="189">
        <v>2</v>
      </c>
      <c r="E64" s="157"/>
      <c r="F64" s="190">
        <f t="shared" si="0"/>
        <v>0</v>
      </c>
      <c r="G64" s="191">
        <f t="shared" si="1"/>
        <v>0</v>
      </c>
      <c r="H64" s="142"/>
      <c r="I64" s="146"/>
      <c r="J64" s="159"/>
      <c r="K64" s="144"/>
      <c r="L64" s="144"/>
      <c r="M64" s="144"/>
      <c r="N64" s="252"/>
      <c r="O64" s="253"/>
      <c r="P64" s="254"/>
      <c r="Q64" s="255"/>
      <c r="R64" s="255"/>
      <c r="S64" s="251"/>
      <c r="T64" s="251"/>
      <c r="U64" s="251"/>
      <c r="V64" s="251"/>
      <c r="W64" s="251"/>
      <c r="X64" s="251"/>
    </row>
    <row r="65" spans="1:24" s="158" customFormat="1" ht="12.75">
      <c r="A65" s="164">
        <v>49</v>
      </c>
      <c r="B65" s="177" t="s">
        <v>62</v>
      </c>
      <c r="C65" s="192" t="s">
        <v>290</v>
      </c>
      <c r="D65" s="193">
        <v>2</v>
      </c>
      <c r="E65" s="156"/>
      <c r="F65" s="194">
        <f t="shared" si="0"/>
        <v>0</v>
      </c>
      <c r="G65" s="195">
        <f t="shared" si="1"/>
        <v>0</v>
      </c>
      <c r="H65" s="145"/>
      <c r="I65" s="142"/>
      <c r="J65" s="159"/>
      <c r="K65" s="144"/>
      <c r="L65" s="144"/>
      <c r="M65" s="144"/>
      <c r="N65" s="252"/>
      <c r="O65" s="251"/>
      <c r="P65" s="251"/>
      <c r="Q65" s="251"/>
      <c r="R65" s="251"/>
      <c r="S65" s="251"/>
      <c r="T65" s="251"/>
      <c r="U65" s="251"/>
      <c r="V65" s="251"/>
      <c r="W65" s="251"/>
      <c r="X65" s="251"/>
    </row>
    <row r="66" spans="1:24" s="158" customFormat="1" ht="12.75">
      <c r="A66" s="165">
        <v>50</v>
      </c>
      <c r="B66" s="176" t="s">
        <v>225</v>
      </c>
      <c r="C66" s="188" t="s">
        <v>291</v>
      </c>
      <c r="D66" s="189">
        <v>2</v>
      </c>
      <c r="E66" s="157"/>
      <c r="F66" s="190">
        <f t="shared" si="0"/>
        <v>0</v>
      </c>
      <c r="G66" s="191">
        <f t="shared" si="1"/>
        <v>0</v>
      </c>
      <c r="H66" s="146"/>
      <c r="I66" s="145"/>
      <c r="J66" s="159"/>
      <c r="K66" s="144"/>
      <c r="L66" s="144"/>
      <c r="M66" s="144"/>
      <c r="N66" s="252"/>
      <c r="O66" s="251"/>
      <c r="P66" s="251"/>
      <c r="Q66" s="251"/>
      <c r="R66" s="251"/>
      <c r="S66" s="251"/>
      <c r="T66" s="251"/>
      <c r="U66" s="251"/>
      <c r="V66" s="251"/>
      <c r="W66" s="251"/>
      <c r="X66" s="251"/>
    </row>
    <row r="67" spans="1:14" s="158" customFormat="1" ht="12.75">
      <c r="A67" s="164">
        <v>51</v>
      </c>
      <c r="B67" s="177" t="s">
        <v>235</v>
      </c>
      <c r="C67" s="192" t="s">
        <v>292</v>
      </c>
      <c r="D67" s="193">
        <v>2</v>
      </c>
      <c r="E67" s="156"/>
      <c r="F67" s="194">
        <f t="shared" si="0"/>
        <v>0</v>
      </c>
      <c r="G67" s="195">
        <f t="shared" si="1"/>
        <v>0</v>
      </c>
      <c r="I67" s="146"/>
      <c r="J67" s="148"/>
      <c r="K67" s="148"/>
      <c r="L67" s="148"/>
      <c r="M67" s="148"/>
      <c r="N67" s="159"/>
    </row>
    <row r="68" spans="1:24" s="158" customFormat="1" ht="12.75">
      <c r="A68" s="165">
        <v>52</v>
      </c>
      <c r="B68" s="176" t="s">
        <v>227</v>
      </c>
      <c r="C68" s="188" t="s">
        <v>293</v>
      </c>
      <c r="D68" s="189">
        <v>2</v>
      </c>
      <c r="E68" s="157"/>
      <c r="F68" s="190">
        <f t="shared" si="0"/>
        <v>0</v>
      </c>
      <c r="G68" s="191">
        <f t="shared" si="1"/>
        <v>0</v>
      </c>
      <c r="H68" s="149"/>
      <c r="N68" s="150"/>
      <c r="O68" s="135"/>
      <c r="P68" s="135"/>
      <c r="Q68" s="135"/>
      <c r="R68" s="135"/>
      <c r="S68" s="135"/>
      <c r="T68" s="135"/>
      <c r="U68" s="135"/>
      <c r="V68" s="135"/>
      <c r="W68" s="135"/>
      <c r="X68" s="135"/>
    </row>
    <row r="69" spans="1:24" s="158" customFormat="1" ht="12.75">
      <c r="A69" s="164">
        <v>53</v>
      </c>
      <c r="B69" s="177" t="s">
        <v>226</v>
      </c>
      <c r="C69" s="192" t="s">
        <v>294</v>
      </c>
      <c r="D69" s="193">
        <v>2</v>
      </c>
      <c r="E69" s="193"/>
      <c r="F69" s="194">
        <f t="shared" si="0"/>
        <v>0</v>
      </c>
      <c r="G69" s="195">
        <f t="shared" si="1"/>
        <v>0</v>
      </c>
      <c r="H69" s="139"/>
      <c r="I69" s="151"/>
      <c r="N69" s="150"/>
      <c r="O69" s="135"/>
      <c r="P69" s="135"/>
      <c r="Q69" s="135"/>
      <c r="R69" s="135"/>
      <c r="S69" s="135"/>
      <c r="T69" s="135"/>
      <c r="U69" s="135"/>
      <c r="V69" s="135"/>
      <c r="W69" s="135"/>
      <c r="X69" s="135"/>
    </row>
    <row r="70" spans="1:24" s="158" customFormat="1" ht="12.75">
      <c r="A70" s="165">
        <v>54</v>
      </c>
      <c r="B70" s="176" t="s">
        <v>122</v>
      </c>
      <c r="C70" s="188" t="s">
        <v>295</v>
      </c>
      <c r="D70" s="189">
        <v>3</v>
      </c>
      <c r="E70" s="189"/>
      <c r="F70" s="190">
        <f t="shared" si="0"/>
        <v>0</v>
      </c>
      <c r="G70" s="191">
        <f t="shared" si="1"/>
        <v>0</v>
      </c>
      <c r="H70" s="152"/>
      <c r="I70" s="153"/>
      <c r="N70" s="150"/>
      <c r="O70" s="135"/>
      <c r="P70" s="135"/>
      <c r="Q70" s="135"/>
      <c r="R70" s="135"/>
      <c r="S70" s="135"/>
      <c r="T70" s="135"/>
      <c r="U70" s="135"/>
      <c r="V70" s="135"/>
      <c r="W70" s="135"/>
      <c r="X70" s="135"/>
    </row>
    <row r="71" spans="1:24" s="158" customFormat="1" ht="12.75">
      <c r="A71" s="136">
        <v>55</v>
      </c>
      <c r="B71" s="177" t="s">
        <v>67</v>
      </c>
      <c r="C71" s="192" t="s">
        <v>296</v>
      </c>
      <c r="D71" s="193">
        <v>2</v>
      </c>
      <c r="E71" s="193"/>
      <c r="F71" s="194">
        <f t="shared" si="0"/>
        <v>0</v>
      </c>
      <c r="G71" s="195">
        <f t="shared" si="1"/>
        <v>0</v>
      </c>
      <c r="H71" s="142"/>
      <c r="I71" s="154"/>
      <c r="K71" s="163">
        <f>SUM(D17:D71)</f>
        <v>112</v>
      </c>
      <c r="L71" s="163">
        <f>SUM(F17:F71)</f>
        <v>0</v>
      </c>
      <c r="M71" s="163">
        <f>SUM(G17:G71)</f>
        <v>0</v>
      </c>
      <c r="N71" s="150"/>
      <c r="O71" s="135"/>
      <c r="P71" s="135"/>
      <c r="Q71" s="135"/>
      <c r="R71" s="135"/>
      <c r="S71" s="135"/>
      <c r="T71" s="135"/>
      <c r="U71" s="135"/>
      <c r="V71" s="135"/>
      <c r="W71" s="135"/>
      <c r="X71" s="135"/>
    </row>
    <row r="72" spans="1:24" ht="12.75">
      <c r="A72" s="86"/>
      <c r="B72" s="86"/>
      <c r="C72" s="87"/>
      <c r="D72" s="88"/>
      <c r="E72" s="89"/>
      <c r="F72" s="89"/>
      <c r="G72" s="89"/>
      <c r="H72" s="30"/>
      <c r="I72" s="25"/>
      <c r="N72" s="29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2.75">
      <c r="A73" s="90"/>
      <c r="B73" s="90"/>
      <c r="C73" s="91"/>
      <c r="D73" s="92"/>
      <c r="E73" s="93"/>
      <c r="F73" s="93"/>
      <c r="G73" s="93"/>
      <c r="H73" s="30"/>
      <c r="I73" s="21"/>
      <c r="N73" s="29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.75">
      <c r="A74" s="90"/>
      <c r="B74" s="90"/>
      <c r="C74" s="91"/>
      <c r="D74" s="92"/>
      <c r="E74" s="93"/>
      <c r="F74" s="93"/>
      <c r="G74" s="93"/>
      <c r="H74" s="32"/>
      <c r="I74" s="33"/>
      <c r="N74" s="29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2.75">
      <c r="A75" s="90"/>
      <c r="B75" s="90"/>
      <c r="C75" s="91"/>
      <c r="D75" s="92"/>
      <c r="E75" s="93"/>
      <c r="F75" s="93"/>
      <c r="G75" s="93"/>
      <c r="H75" s="30"/>
      <c r="I75" s="31"/>
      <c r="N75" s="29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90"/>
      <c r="B76" s="90"/>
      <c r="C76" s="91"/>
      <c r="D76" s="92"/>
      <c r="E76" s="93"/>
      <c r="F76" s="93"/>
      <c r="G76" s="93"/>
      <c r="H76" s="30"/>
      <c r="I76" s="31"/>
      <c r="N76" s="29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90"/>
      <c r="B77" s="90"/>
      <c r="C77" s="91"/>
      <c r="D77" s="92"/>
      <c r="E77" s="93"/>
      <c r="F77" s="93"/>
      <c r="G77" s="93"/>
      <c r="H77" s="30"/>
      <c r="I77" s="31"/>
      <c r="N77" s="29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90"/>
      <c r="B78" s="90"/>
      <c r="C78" s="91"/>
      <c r="D78" s="92"/>
      <c r="E78" s="93"/>
      <c r="F78" s="93"/>
      <c r="G78" s="93"/>
      <c r="H78" s="30"/>
      <c r="I78" s="31"/>
      <c r="N78" s="29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2.75">
      <c r="A79" s="90"/>
      <c r="B79" s="90"/>
      <c r="C79" s="91"/>
      <c r="D79" s="92"/>
      <c r="E79" s="93"/>
      <c r="F79" s="93"/>
      <c r="G79" s="93"/>
      <c r="H79" s="30"/>
      <c r="I79" s="31"/>
      <c r="N79" s="29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90"/>
      <c r="B80" s="90"/>
      <c r="C80" s="91"/>
      <c r="D80" s="92"/>
      <c r="E80" s="93"/>
      <c r="F80" s="93"/>
      <c r="G80" s="93"/>
      <c r="H80" s="30"/>
      <c r="I80" s="31"/>
      <c r="N80" s="29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90"/>
      <c r="B81" s="90"/>
      <c r="C81" s="91"/>
      <c r="D81" s="92"/>
      <c r="E81" s="93"/>
      <c r="F81" s="93"/>
      <c r="G81" s="93"/>
      <c r="H81" s="30"/>
      <c r="I81" s="31"/>
      <c r="N81" s="29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90"/>
      <c r="B82" s="90"/>
      <c r="C82" s="91"/>
      <c r="D82" s="92"/>
      <c r="E82" s="93"/>
      <c r="F82" s="93"/>
      <c r="G82" s="93"/>
      <c r="H82" s="30"/>
      <c r="I82" s="31"/>
      <c r="N82" s="29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90"/>
      <c r="B83" s="90"/>
      <c r="C83" s="91"/>
      <c r="D83" s="92"/>
      <c r="E83" s="93"/>
      <c r="F83" s="93"/>
      <c r="G83" s="93"/>
      <c r="H83" s="30"/>
      <c r="I83" s="31"/>
      <c r="N83" s="29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90"/>
      <c r="B84" s="90"/>
      <c r="C84" s="91"/>
      <c r="D84" s="92"/>
      <c r="E84" s="93"/>
      <c r="F84" s="93"/>
      <c r="G84" s="93"/>
      <c r="H84" s="30"/>
      <c r="I84" s="31"/>
      <c r="N84" s="29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90"/>
      <c r="B85" s="90"/>
      <c r="C85" s="91"/>
      <c r="D85" s="92"/>
      <c r="E85" s="93"/>
      <c r="F85" s="93"/>
      <c r="G85" s="93"/>
      <c r="H85" s="30"/>
      <c r="I85" s="31"/>
      <c r="N85" s="29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90"/>
      <c r="B86" s="90"/>
      <c r="C86" s="91"/>
      <c r="D86" s="92"/>
      <c r="E86" s="93"/>
      <c r="F86" s="93"/>
      <c r="G86" s="93"/>
      <c r="H86" s="30"/>
      <c r="I86" s="31"/>
      <c r="N86" s="29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90"/>
      <c r="B87" s="90"/>
      <c r="C87" s="91"/>
      <c r="D87" s="92"/>
      <c r="E87" s="93"/>
      <c r="F87" s="93"/>
      <c r="G87" s="93"/>
      <c r="H87" s="30"/>
      <c r="I87" s="31"/>
      <c r="N87" s="29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90"/>
      <c r="B88" s="90"/>
      <c r="C88" s="91"/>
      <c r="D88" s="92"/>
      <c r="E88" s="93"/>
      <c r="F88" s="93"/>
      <c r="G88" s="93"/>
      <c r="H88" s="30"/>
      <c r="I88" s="31"/>
      <c r="N88" s="29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90"/>
      <c r="B89" s="90"/>
      <c r="C89" s="91"/>
      <c r="D89" s="92"/>
      <c r="E89" s="93"/>
      <c r="F89" s="93"/>
      <c r="G89" s="93"/>
      <c r="H89" s="30"/>
      <c r="I89" s="31"/>
      <c r="N89" s="29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>
      <c r="A90" s="90"/>
      <c r="B90" s="90"/>
      <c r="C90" s="91"/>
      <c r="D90" s="92"/>
      <c r="E90" s="93"/>
      <c r="F90" s="93"/>
      <c r="G90" s="93"/>
      <c r="H90" s="30"/>
      <c r="I90" s="31"/>
      <c r="N90" s="29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75">
      <c r="A91" s="90"/>
      <c r="B91" s="90"/>
      <c r="C91" s="91"/>
      <c r="D91" s="92"/>
      <c r="E91" s="93"/>
      <c r="F91" s="93"/>
      <c r="G91" s="93"/>
      <c r="H91" s="30"/>
      <c r="I91" s="31"/>
      <c r="N91" s="29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>
      <c r="A92" s="90"/>
      <c r="B92" s="90"/>
      <c r="C92" s="91"/>
      <c r="D92" s="92"/>
      <c r="E92" s="93"/>
      <c r="F92" s="93"/>
      <c r="G92" s="93"/>
      <c r="H92" s="30"/>
      <c r="I92" s="31"/>
      <c r="N92" s="29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>
      <c r="A93" s="90"/>
      <c r="B93" s="90"/>
      <c r="C93" s="91"/>
      <c r="D93" s="92"/>
      <c r="E93" s="93"/>
      <c r="F93" s="93"/>
      <c r="G93" s="93"/>
      <c r="H93" s="30"/>
      <c r="I93" s="31"/>
      <c r="N93" s="29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2.75">
      <c r="A94" s="90"/>
      <c r="B94" s="90"/>
      <c r="C94" s="91"/>
      <c r="D94" s="92"/>
      <c r="E94" s="93"/>
      <c r="F94" s="93"/>
      <c r="G94" s="93"/>
      <c r="H94" s="30"/>
      <c r="I94" s="31"/>
      <c r="N94" s="29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2.75">
      <c r="A95" s="90"/>
      <c r="B95" s="90"/>
      <c r="C95" s="91"/>
      <c r="D95" s="92"/>
      <c r="E95" s="93"/>
      <c r="F95" s="93"/>
      <c r="G95" s="93"/>
      <c r="H95" s="30"/>
      <c r="I95" s="31"/>
      <c r="N95" s="29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2.75">
      <c r="A96" s="220" t="s">
        <v>77</v>
      </c>
      <c r="B96" s="220"/>
      <c r="C96" s="217" t="s">
        <v>314</v>
      </c>
      <c r="D96" s="61" t="s">
        <v>91</v>
      </c>
      <c r="E96" s="61"/>
      <c r="F96" s="61"/>
      <c r="G96" s="60" t="s">
        <v>92</v>
      </c>
      <c r="J96" s="42"/>
      <c r="N96" s="29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2.75">
      <c r="A97" s="218" t="s">
        <v>93</v>
      </c>
      <c r="B97" s="218"/>
      <c r="C97" s="217"/>
      <c r="D97" s="64" t="s">
        <v>82</v>
      </c>
      <c r="E97" s="64"/>
      <c r="F97" s="64"/>
      <c r="G97" s="60"/>
      <c r="J97" s="22"/>
      <c r="N97" s="29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2.75" customHeight="1">
      <c r="A98" s="249" t="s">
        <v>78</v>
      </c>
      <c r="B98" s="249"/>
      <c r="C98" s="250" t="s">
        <v>314</v>
      </c>
      <c r="D98" s="61" t="s">
        <v>94</v>
      </c>
      <c r="E98" s="61"/>
      <c r="F98" s="61"/>
      <c r="G98" s="62" t="s">
        <v>105</v>
      </c>
      <c r="H98" s="63"/>
      <c r="J98" s="5"/>
      <c r="N98" s="29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2.75">
      <c r="A99" s="218" t="s">
        <v>79</v>
      </c>
      <c r="B99" s="218"/>
      <c r="C99" s="250"/>
      <c r="D99" s="64" t="s">
        <v>95</v>
      </c>
      <c r="E99" s="64"/>
      <c r="F99" s="64"/>
      <c r="G99" s="62"/>
      <c r="H99" s="63"/>
      <c r="J99" s="5"/>
      <c r="N99" s="29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2.75">
      <c r="A100" s="231" t="s">
        <v>80</v>
      </c>
      <c r="B100" s="231"/>
      <c r="C100" s="217" t="s">
        <v>314</v>
      </c>
      <c r="D100" s="61" t="s">
        <v>96</v>
      </c>
      <c r="E100" s="61"/>
      <c r="F100" s="61"/>
      <c r="G100" s="62" t="s">
        <v>314</v>
      </c>
      <c r="J100" s="15"/>
      <c r="N100" s="29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2.75">
      <c r="A101" s="218" t="s">
        <v>81</v>
      </c>
      <c r="B101" s="218"/>
      <c r="C101" s="217"/>
      <c r="D101" s="64" t="s">
        <v>97</v>
      </c>
      <c r="E101" s="64"/>
      <c r="F101" s="64"/>
      <c r="G101" s="62"/>
      <c r="H101" s="63"/>
      <c r="J101" s="14"/>
      <c r="N101" s="29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2.75">
      <c r="A102" s="9" t="s">
        <v>98</v>
      </c>
      <c r="B102" s="9"/>
      <c r="C102" s="5" t="s">
        <v>237</v>
      </c>
      <c r="D102" s="61" t="s">
        <v>100</v>
      </c>
      <c r="E102" s="54"/>
      <c r="F102" s="54"/>
      <c r="G102" s="62" t="s">
        <v>314</v>
      </c>
      <c r="H102" s="63"/>
      <c r="J102" s="14"/>
      <c r="N102" s="29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2.75">
      <c r="A103" s="171" t="s">
        <v>101</v>
      </c>
      <c r="D103" s="64" t="s">
        <v>102</v>
      </c>
      <c r="E103" s="64"/>
      <c r="F103" s="64"/>
      <c r="G103" s="65"/>
      <c r="H103" s="66"/>
      <c r="J103" s="14"/>
      <c r="N103" s="222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</row>
    <row r="104" spans="1:24" ht="12.75">
      <c r="A104" s="94"/>
      <c r="B104" s="94"/>
      <c r="C104" s="94"/>
      <c r="D104" s="94"/>
      <c r="E104" s="94"/>
      <c r="F104" s="94"/>
      <c r="G104" s="94"/>
      <c r="H104" s="30"/>
      <c r="I104" s="31"/>
      <c r="N104" s="222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</row>
    <row r="105" spans="1:24" ht="12.75">
      <c r="A105" s="94"/>
      <c r="B105" s="94"/>
      <c r="C105" s="94"/>
      <c r="D105" s="94"/>
      <c r="E105" s="94"/>
      <c r="F105" s="94"/>
      <c r="G105" s="94"/>
      <c r="H105" s="32"/>
      <c r="I105" s="21"/>
      <c r="N105" s="222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</row>
    <row r="106" spans="1:24" ht="12.75">
      <c r="A106" s="246" t="s">
        <v>1</v>
      </c>
      <c r="B106" s="169" t="s">
        <v>2</v>
      </c>
      <c r="C106" s="169" t="s">
        <v>76</v>
      </c>
      <c r="D106" s="170" t="s">
        <v>3</v>
      </c>
      <c r="E106" s="170" t="s">
        <v>4</v>
      </c>
      <c r="F106" s="170" t="s">
        <v>5</v>
      </c>
      <c r="G106" s="170" t="s">
        <v>6</v>
      </c>
      <c r="H106" s="30"/>
      <c r="I106" s="21"/>
      <c r="N106" s="222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</row>
    <row r="107" spans="1:24" ht="12.75">
      <c r="A107" s="247"/>
      <c r="B107" s="72" t="s">
        <v>7</v>
      </c>
      <c r="C107" s="95" t="s">
        <v>8</v>
      </c>
      <c r="D107" s="71" t="s">
        <v>238</v>
      </c>
      <c r="E107" s="71" t="s">
        <v>10</v>
      </c>
      <c r="F107" s="71" t="s">
        <v>11</v>
      </c>
      <c r="G107" s="71" t="s">
        <v>236</v>
      </c>
      <c r="H107" s="32"/>
      <c r="I107" s="33"/>
      <c r="N107" s="222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</row>
    <row r="108" spans="1:24" ht="12.75">
      <c r="A108" s="248"/>
      <c r="B108" s="74"/>
      <c r="C108" s="75"/>
      <c r="D108" s="73" t="s">
        <v>13</v>
      </c>
      <c r="E108" s="73" t="s">
        <v>14</v>
      </c>
      <c r="F108" s="73" t="s">
        <v>15</v>
      </c>
      <c r="G108" s="73" t="s">
        <v>16</v>
      </c>
      <c r="H108" s="30"/>
      <c r="I108" s="31"/>
      <c r="N108" s="222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</row>
    <row r="109" spans="1:24" s="128" customFormat="1" ht="12.75">
      <c r="A109" s="196">
        <v>56</v>
      </c>
      <c r="B109" s="173" t="s">
        <v>212</v>
      </c>
      <c r="C109" s="178" t="s">
        <v>297</v>
      </c>
      <c r="D109" s="187">
        <v>2</v>
      </c>
      <c r="E109" s="187"/>
      <c r="F109" s="182">
        <f aca="true" t="shared" si="2" ref="F109:F124">IF(E109="A",4,IF(E109="B",3,IF(E109="C",2,IF(E109="D",1,0))))</f>
        <v>0</v>
      </c>
      <c r="G109" s="183">
        <f aca="true" t="shared" si="3" ref="G109:G124">D109*F109</f>
        <v>0</v>
      </c>
      <c r="H109" s="129"/>
      <c r="I109" s="130"/>
      <c r="N109" s="222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</row>
    <row r="110" spans="1:24" s="128" customFormat="1" ht="12.75">
      <c r="A110" s="197">
        <v>57</v>
      </c>
      <c r="B110" s="174" t="s">
        <v>69</v>
      </c>
      <c r="C110" s="184" t="s">
        <v>298</v>
      </c>
      <c r="D110" s="185">
        <v>2</v>
      </c>
      <c r="E110" s="185"/>
      <c r="F110" s="186">
        <f t="shared" si="2"/>
        <v>0</v>
      </c>
      <c r="G110" s="179">
        <f t="shared" si="3"/>
        <v>0</v>
      </c>
      <c r="H110" s="129"/>
      <c r="I110" s="130"/>
      <c r="N110" s="222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</row>
    <row r="111" spans="1:24" s="128" customFormat="1" ht="12.75">
      <c r="A111" s="196">
        <v>58</v>
      </c>
      <c r="B111" s="175" t="s">
        <v>70</v>
      </c>
      <c r="C111" s="178" t="s">
        <v>299</v>
      </c>
      <c r="D111" s="187">
        <v>2</v>
      </c>
      <c r="E111" s="187"/>
      <c r="F111" s="182">
        <f t="shared" si="2"/>
        <v>0</v>
      </c>
      <c r="G111" s="183">
        <f t="shared" si="3"/>
        <v>0</v>
      </c>
      <c r="H111" s="129"/>
      <c r="I111" s="130"/>
      <c r="N111" s="222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</row>
    <row r="112" spans="1:24" s="128" customFormat="1" ht="12.75">
      <c r="A112" s="197">
        <v>59</v>
      </c>
      <c r="B112" s="174" t="s">
        <v>213</v>
      </c>
      <c r="C112" s="184" t="s">
        <v>300</v>
      </c>
      <c r="D112" s="185">
        <v>2</v>
      </c>
      <c r="E112" s="185"/>
      <c r="F112" s="186">
        <f t="shared" si="2"/>
        <v>0</v>
      </c>
      <c r="G112" s="179">
        <f t="shared" si="3"/>
        <v>0</v>
      </c>
      <c r="H112" s="129"/>
      <c r="I112" s="130"/>
      <c r="N112" s="222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</row>
    <row r="113" spans="1:24" s="128" customFormat="1" ht="12.75">
      <c r="A113" s="196">
        <v>60</v>
      </c>
      <c r="B113" s="175" t="s">
        <v>125</v>
      </c>
      <c r="C113" s="178" t="s">
        <v>239</v>
      </c>
      <c r="D113" s="187">
        <v>2</v>
      </c>
      <c r="E113" s="187"/>
      <c r="F113" s="182">
        <f t="shared" si="2"/>
        <v>0</v>
      </c>
      <c r="G113" s="183">
        <f t="shared" si="3"/>
        <v>0</v>
      </c>
      <c r="H113" s="129"/>
      <c r="I113" s="130"/>
      <c r="N113" s="222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</row>
    <row r="114" spans="1:24" s="128" customFormat="1" ht="12.75">
      <c r="A114" s="197">
        <v>61</v>
      </c>
      <c r="B114" s="174" t="s">
        <v>71</v>
      </c>
      <c r="C114" s="184" t="s">
        <v>301</v>
      </c>
      <c r="D114" s="185">
        <v>2</v>
      </c>
      <c r="E114" s="185"/>
      <c r="F114" s="186">
        <f t="shared" si="2"/>
        <v>0</v>
      </c>
      <c r="G114" s="179">
        <f t="shared" si="3"/>
        <v>0</v>
      </c>
      <c r="H114" s="129"/>
      <c r="I114" s="130"/>
      <c r="N114" s="222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</row>
    <row r="115" spans="1:24" s="128" customFormat="1" ht="12.75">
      <c r="A115" s="196">
        <v>62</v>
      </c>
      <c r="B115" s="175" t="s">
        <v>84</v>
      </c>
      <c r="C115" s="178" t="s">
        <v>302</v>
      </c>
      <c r="D115" s="187">
        <v>2</v>
      </c>
      <c r="E115" s="187"/>
      <c r="F115" s="182">
        <f t="shared" si="2"/>
        <v>0</v>
      </c>
      <c r="G115" s="183">
        <f t="shared" si="3"/>
        <v>0</v>
      </c>
      <c r="H115" s="126"/>
      <c r="I115" s="131"/>
      <c r="N115" s="222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</row>
    <row r="116" spans="1:14" s="128" customFormat="1" ht="12.75">
      <c r="A116" s="197">
        <v>63</v>
      </c>
      <c r="B116" s="174" t="s">
        <v>72</v>
      </c>
      <c r="C116" s="184" t="s">
        <v>303</v>
      </c>
      <c r="D116" s="185">
        <v>2</v>
      </c>
      <c r="E116" s="185"/>
      <c r="F116" s="186">
        <f t="shared" si="2"/>
        <v>0</v>
      </c>
      <c r="G116" s="179">
        <f t="shared" si="3"/>
        <v>0</v>
      </c>
      <c r="H116" s="126"/>
      <c r="I116" s="131"/>
      <c r="N116" s="127"/>
    </row>
    <row r="117" spans="1:24" s="128" customFormat="1" ht="12.75">
      <c r="A117" s="196">
        <v>64</v>
      </c>
      <c r="B117" s="175" t="s">
        <v>73</v>
      </c>
      <c r="C117" s="178" t="s">
        <v>304</v>
      </c>
      <c r="D117" s="187">
        <v>2</v>
      </c>
      <c r="E117" s="187"/>
      <c r="F117" s="182">
        <f t="shared" si="2"/>
        <v>0</v>
      </c>
      <c r="G117" s="183">
        <f t="shared" si="3"/>
        <v>0</v>
      </c>
      <c r="H117" s="129"/>
      <c r="I117" s="130"/>
      <c r="N117" s="222"/>
      <c r="O117" s="229"/>
      <c r="P117" s="224"/>
      <c r="Q117" s="225"/>
      <c r="R117" s="223"/>
      <c r="S117" s="223"/>
      <c r="T117" s="230"/>
      <c r="U117" s="224"/>
      <c r="V117" s="224"/>
      <c r="W117" s="224"/>
      <c r="X117" s="221"/>
    </row>
    <row r="118" spans="1:24" s="128" customFormat="1" ht="12.75">
      <c r="A118" s="197">
        <v>65</v>
      </c>
      <c r="B118" s="174" t="s">
        <v>74</v>
      </c>
      <c r="C118" s="184" t="s">
        <v>305</v>
      </c>
      <c r="D118" s="185">
        <v>3</v>
      </c>
      <c r="E118" s="185"/>
      <c r="F118" s="186">
        <f t="shared" si="2"/>
        <v>0</v>
      </c>
      <c r="G118" s="179">
        <f t="shared" si="3"/>
        <v>0</v>
      </c>
      <c r="H118" s="126"/>
      <c r="I118" s="131"/>
      <c r="N118" s="222"/>
      <c r="O118" s="229"/>
      <c r="P118" s="224"/>
      <c r="Q118" s="225"/>
      <c r="R118" s="223"/>
      <c r="S118" s="223"/>
      <c r="T118" s="230"/>
      <c r="U118" s="224"/>
      <c r="V118" s="224"/>
      <c r="W118" s="224"/>
      <c r="X118" s="221"/>
    </row>
    <row r="119" spans="1:24" s="128" customFormat="1" ht="12.75">
      <c r="A119" s="196">
        <v>66</v>
      </c>
      <c r="B119" s="175" t="s">
        <v>85</v>
      </c>
      <c r="C119" s="178" t="s">
        <v>306</v>
      </c>
      <c r="D119" s="187">
        <v>3</v>
      </c>
      <c r="E119" s="187"/>
      <c r="F119" s="182">
        <f t="shared" si="2"/>
        <v>0</v>
      </c>
      <c r="G119" s="183">
        <f t="shared" si="3"/>
        <v>0</v>
      </c>
      <c r="H119" s="129"/>
      <c r="I119" s="130"/>
      <c r="N119" s="222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</row>
    <row r="120" spans="1:24" s="128" customFormat="1" ht="12.75">
      <c r="A120" s="197">
        <v>67</v>
      </c>
      <c r="B120" s="201" t="s">
        <v>310</v>
      </c>
      <c r="C120" s="184" t="s">
        <v>311</v>
      </c>
      <c r="D120" s="185">
        <v>3</v>
      </c>
      <c r="E120" s="185"/>
      <c r="F120" s="186">
        <f t="shared" si="2"/>
        <v>0</v>
      </c>
      <c r="G120" s="179">
        <f t="shared" si="3"/>
        <v>0</v>
      </c>
      <c r="H120" s="126"/>
      <c r="I120" s="132"/>
      <c r="N120" s="222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</row>
    <row r="121" spans="1:24" ht="12.75">
      <c r="A121" s="196">
        <v>68</v>
      </c>
      <c r="B121" s="175" t="s">
        <v>124</v>
      </c>
      <c r="C121" s="198" t="s">
        <v>240</v>
      </c>
      <c r="D121" s="187">
        <v>6</v>
      </c>
      <c r="E121" s="187"/>
      <c r="F121" s="182">
        <f t="shared" si="2"/>
        <v>0</v>
      </c>
      <c r="G121" s="183">
        <f t="shared" si="3"/>
        <v>0</v>
      </c>
      <c r="H121" s="30"/>
      <c r="I121" s="21"/>
      <c r="N121" s="222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</row>
    <row r="122" spans="1:24" s="128" customFormat="1" ht="12.75">
      <c r="A122" s="197">
        <v>69</v>
      </c>
      <c r="B122" s="174" t="s">
        <v>86</v>
      </c>
      <c r="C122" s="184" t="s">
        <v>307</v>
      </c>
      <c r="D122" s="185">
        <v>2</v>
      </c>
      <c r="E122" s="185"/>
      <c r="F122" s="186">
        <f t="shared" si="2"/>
        <v>0</v>
      </c>
      <c r="G122" s="179">
        <f t="shared" si="3"/>
        <v>0</v>
      </c>
      <c r="H122" s="126"/>
      <c r="I122" s="131"/>
      <c r="N122" s="222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</row>
    <row r="123" spans="1:24" s="128" customFormat="1" ht="12.75">
      <c r="A123" s="196">
        <v>70</v>
      </c>
      <c r="B123" s="175" t="s">
        <v>241</v>
      </c>
      <c r="C123" s="178" t="s">
        <v>308</v>
      </c>
      <c r="D123" s="187">
        <v>3</v>
      </c>
      <c r="E123" s="187"/>
      <c r="F123" s="182">
        <f t="shared" si="2"/>
        <v>0</v>
      </c>
      <c r="G123" s="183">
        <f t="shared" si="3"/>
        <v>0</v>
      </c>
      <c r="H123" s="129"/>
      <c r="I123" s="130"/>
      <c r="N123" s="222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</row>
    <row r="124" spans="1:24" s="128" customFormat="1" ht="12.75">
      <c r="A124" s="179">
        <v>71</v>
      </c>
      <c r="B124" s="202" t="s">
        <v>116</v>
      </c>
      <c r="C124" s="184" t="s">
        <v>309</v>
      </c>
      <c r="D124" s="185">
        <v>3</v>
      </c>
      <c r="E124" s="185"/>
      <c r="F124" s="186">
        <f t="shared" si="2"/>
        <v>0</v>
      </c>
      <c r="G124" s="179">
        <f t="shared" si="3"/>
        <v>0</v>
      </c>
      <c r="H124" s="129"/>
      <c r="I124" s="130"/>
      <c r="K124" s="163">
        <f>SUM(D109:D124)</f>
        <v>41</v>
      </c>
      <c r="L124" s="163">
        <f>SUM(F109:F124)</f>
        <v>0</v>
      </c>
      <c r="M124" s="163">
        <f>SUM(G109:G124)</f>
        <v>0</v>
      </c>
      <c r="N124" s="222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</row>
    <row r="125" spans="1:24" ht="12.75">
      <c r="A125" s="243" t="s">
        <v>17</v>
      </c>
      <c r="B125" s="244"/>
      <c r="C125" s="245"/>
      <c r="D125" s="199">
        <f>SUM(K124+K71)</f>
        <v>153</v>
      </c>
      <c r="E125" s="200"/>
      <c r="F125" s="199">
        <f>SUM(L71+L124)</f>
        <v>0</v>
      </c>
      <c r="G125" s="199">
        <f>SUM(M71+M124)</f>
        <v>0</v>
      </c>
      <c r="H125" s="32"/>
      <c r="I125" s="33"/>
      <c r="N125" s="222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</row>
    <row r="126" spans="1:24" ht="12.75">
      <c r="A126" s="5"/>
      <c r="B126" s="5"/>
      <c r="C126" s="5"/>
      <c r="D126" s="5"/>
      <c r="E126" s="5"/>
      <c r="F126" s="5"/>
      <c r="G126" s="5"/>
      <c r="H126" s="30"/>
      <c r="I126" s="31"/>
      <c r="N126" s="22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2.75">
      <c r="A127" s="205" t="s">
        <v>113</v>
      </c>
      <c r="B127" s="206"/>
      <c r="C127" s="207"/>
      <c r="E127" s="96" t="s">
        <v>214</v>
      </c>
      <c r="F127" s="96"/>
      <c r="H127" s="97">
        <f>SUM(K124+K71)</f>
        <v>153</v>
      </c>
      <c r="I127" s="97">
        <v>118</v>
      </c>
      <c r="J127" s="98"/>
      <c r="N127" s="22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2.75">
      <c r="A128" s="240" t="s">
        <v>315</v>
      </c>
      <c r="B128" s="241"/>
      <c r="C128" s="242"/>
      <c r="D128" s="99"/>
      <c r="E128" s="110" t="s">
        <v>215</v>
      </c>
      <c r="H128" s="100">
        <f>G125/D125</f>
        <v>0</v>
      </c>
      <c r="I128" s="100" t="e">
        <f>SUM(#REF!/#REF!)</f>
        <v>#REF!</v>
      </c>
      <c r="J128" s="101"/>
      <c r="N128" s="222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</row>
    <row r="129" spans="1:24" ht="12.75">
      <c r="A129" s="240" t="s">
        <v>316</v>
      </c>
      <c r="B129" s="235"/>
      <c r="C129" s="236"/>
      <c r="E129" s="102" t="s">
        <v>216</v>
      </c>
      <c r="H129" s="103" t="str">
        <f>IF(H128&gt;3.49,"DENGAN PUJIAN",IF(H128&gt;2.74,"SANGAT MEMUASKAN",IF(H128&gt;1.99,"MEMUASKAN","GAGAL")))</f>
        <v>GAGAL</v>
      </c>
      <c r="I129" s="103" t="e">
        <f>IF(I128&gt;3.49,"DENGAN PUJIAN",IF(I128&gt;2.74,"SANGAT MEMUASKAN",IF(I128&gt;1.99,"MEMUASKAN","GAGAL")))</f>
        <v>#REF!</v>
      </c>
      <c r="J129" s="98"/>
      <c r="N129" s="222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</row>
    <row r="130" spans="1:24" ht="12.75">
      <c r="A130" s="237"/>
      <c r="B130" s="238"/>
      <c r="C130" s="239"/>
      <c r="D130" s="54"/>
      <c r="E130" s="54"/>
      <c r="F130" s="54"/>
      <c r="G130" s="64"/>
      <c r="H130" s="104" t="str">
        <f>IF(H129="DENGAN PUJIAN","WITH DISTINCTION",IF(H129="SANGAT MEMUASKAN","EXCELLENT",IF(H129="MEMUASKAN","SATISFACTORY","FAIL")))</f>
        <v>FAIL</v>
      </c>
      <c r="I130" s="104" t="e">
        <f>IF(I129="DENGAN PUJIAN","WITH DISTINCTION",IF(I129="SANGAT MEMUASKAN","EXCELLENCE",IF(I129="MEMUASKAN","SATISFACTORY","FAIL")))</f>
        <v>#REF!</v>
      </c>
      <c r="J130" s="98"/>
      <c r="N130" s="222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</row>
    <row r="131" spans="1:24" ht="12.75">
      <c r="A131" s="203"/>
      <c r="B131" s="203"/>
      <c r="C131" s="203"/>
      <c r="D131" s="54"/>
      <c r="E131" s="54"/>
      <c r="F131" s="54"/>
      <c r="G131" s="64"/>
      <c r="H131" s="104"/>
      <c r="I131" s="104"/>
      <c r="J131" s="98"/>
      <c r="N131" s="222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</row>
    <row r="132" spans="1:24" ht="12.75">
      <c r="A132" s="1"/>
      <c r="B132" s="105"/>
      <c r="C132" s="105"/>
      <c r="D132" s="54"/>
      <c r="E132" s="54"/>
      <c r="F132" s="54"/>
      <c r="G132" s="64"/>
      <c r="H132" s="64"/>
      <c r="I132" s="53"/>
      <c r="J132" s="52"/>
      <c r="N132" s="222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</row>
    <row r="133" spans="1:24" ht="12.75">
      <c r="A133" s="22" t="s">
        <v>317</v>
      </c>
      <c r="B133" s="22"/>
      <c r="C133" s="52"/>
      <c r="D133" s="5"/>
      <c r="F133" s="106"/>
      <c r="G133" s="106"/>
      <c r="H133" s="107"/>
      <c r="I133" s="107"/>
      <c r="J133" s="52"/>
      <c r="N133" s="222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</row>
    <row r="134" spans="1:24" ht="12.75">
      <c r="A134" s="234" t="s">
        <v>229</v>
      </c>
      <c r="B134" s="234"/>
      <c r="C134" s="234"/>
      <c r="D134" s="108"/>
      <c r="E134" s="204"/>
      <c r="F134" s="204"/>
      <c r="G134" s="204"/>
      <c r="H134" s="14"/>
      <c r="I134" s="52"/>
      <c r="J134" s="52"/>
      <c r="N134" s="222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</row>
    <row r="135" spans="1:24" ht="12.75">
      <c r="A135" s="172" t="s">
        <v>110</v>
      </c>
      <c r="B135" s="22"/>
      <c r="C135" s="52"/>
      <c r="E135" s="23"/>
      <c r="F135" s="23"/>
      <c r="G135" s="52"/>
      <c r="H135" s="13"/>
      <c r="I135" s="52"/>
      <c r="J135" s="52"/>
      <c r="N135" s="222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</row>
    <row r="136" spans="1:24" ht="12.75">
      <c r="A136" s="22"/>
      <c r="B136" s="22"/>
      <c r="C136" s="52"/>
      <c r="E136" s="23"/>
      <c r="F136" s="23"/>
      <c r="G136" s="52"/>
      <c r="H136" s="13"/>
      <c r="I136" s="52"/>
      <c r="J136" s="52"/>
      <c r="N136" s="222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</row>
    <row r="137" spans="1:24" ht="12.75">
      <c r="A137" s="22"/>
      <c r="B137" s="22"/>
      <c r="C137" s="52"/>
      <c r="E137" s="23"/>
      <c r="F137" s="23"/>
      <c r="G137" s="52"/>
      <c r="H137" s="13"/>
      <c r="I137" s="52"/>
      <c r="J137" s="52"/>
      <c r="N137" s="222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</row>
    <row r="138" spans="1:24" ht="12.75">
      <c r="A138" s="22"/>
      <c r="B138" s="22"/>
      <c r="C138" s="52"/>
      <c r="D138" s="108"/>
      <c r="E138" s="23"/>
      <c r="F138" s="23"/>
      <c r="G138" s="52"/>
      <c r="H138" s="13"/>
      <c r="I138" s="52"/>
      <c r="J138" s="52"/>
      <c r="N138" s="222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</row>
    <row r="139" spans="1:24" ht="12.75">
      <c r="A139" s="22"/>
      <c r="B139" s="22"/>
      <c r="C139" s="52"/>
      <c r="E139" s="23"/>
      <c r="F139" s="23"/>
      <c r="G139" s="52"/>
      <c r="I139" s="52"/>
      <c r="J139" s="52"/>
      <c r="N139" s="222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</row>
    <row r="140" spans="1:24" ht="12.75">
      <c r="A140" s="125" t="s">
        <v>312</v>
      </c>
      <c r="B140" s="22"/>
      <c r="C140" s="52"/>
      <c r="D140" s="124"/>
      <c r="E140" s="2"/>
      <c r="F140" s="23"/>
      <c r="G140" s="52"/>
      <c r="H140" s="1"/>
      <c r="I140" s="52"/>
      <c r="J140" s="52"/>
      <c r="N140" s="222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</row>
    <row r="141" spans="1:24" ht="12.75">
      <c r="A141" s="5" t="s">
        <v>313</v>
      </c>
      <c r="B141" s="22"/>
      <c r="C141" s="52"/>
      <c r="D141" s="22"/>
      <c r="E141" s="2"/>
      <c r="F141" s="23"/>
      <c r="G141" s="52"/>
      <c r="H141" s="1"/>
      <c r="I141" s="52"/>
      <c r="J141" s="52"/>
      <c r="N141" s="222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</row>
    <row r="142" spans="1:24" ht="12.75">
      <c r="A142" s="9"/>
      <c r="B142" s="9"/>
      <c r="C142" s="9"/>
      <c r="D142" s="5"/>
      <c r="E142" s="5"/>
      <c r="F142" s="5"/>
      <c r="G142" s="5"/>
      <c r="H142" s="32"/>
      <c r="I142" s="21"/>
      <c r="N142" s="222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</row>
    <row r="143" spans="1:24" ht="12.75">
      <c r="A143" s="3"/>
      <c r="B143" s="3"/>
      <c r="C143" s="3"/>
      <c r="D143" s="5"/>
      <c r="E143" s="5"/>
      <c r="F143" s="5"/>
      <c r="G143" s="22"/>
      <c r="H143" s="30"/>
      <c r="I143" s="21"/>
      <c r="N143" s="222"/>
      <c r="O143" s="229"/>
      <c r="P143" s="224"/>
      <c r="Q143" s="225"/>
      <c r="R143" s="223"/>
      <c r="S143" s="223"/>
      <c r="T143" s="230"/>
      <c r="U143" s="224"/>
      <c r="V143" s="224"/>
      <c r="W143" s="224"/>
      <c r="X143" s="221"/>
    </row>
    <row r="144" spans="1:24" ht="12.75">
      <c r="A144" s="3"/>
      <c r="B144" s="3"/>
      <c r="C144" s="3"/>
      <c r="D144" s="5"/>
      <c r="E144" s="5"/>
      <c r="F144" s="5"/>
      <c r="G144" s="22"/>
      <c r="H144" s="32"/>
      <c r="I144" s="33"/>
      <c r="N144" s="222"/>
      <c r="O144" s="229"/>
      <c r="P144" s="224"/>
      <c r="Q144" s="225"/>
      <c r="R144" s="223"/>
      <c r="S144" s="223"/>
      <c r="T144" s="230"/>
      <c r="U144" s="224"/>
      <c r="V144" s="224"/>
      <c r="W144" s="224"/>
      <c r="X144" s="221"/>
    </row>
    <row r="145" spans="1:24" ht="12.75">
      <c r="A145" s="3"/>
      <c r="B145" s="3"/>
      <c r="C145" s="3"/>
      <c r="D145" s="5"/>
      <c r="E145" s="5"/>
      <c r="F145" s="5"/>
      <c r="G145" s="22"/>
      <c r="H145" s="30"/>
      <c r="I145" s="31"/>
      <c r="N145" s="222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</row>
    <row r="146" spans="1:24" ht="12.75">
      <c r="A146" s="9"/>
      <c r="B146" s="3"/>
      <c r="C146" s="3"/>
      <c r="D146" s="5"/>
      <c r="E146" s="5"/>
      <c r="F146" s="5"/>
      <c r="G146" s="22"/>
      <c r="H146" s="32"/>
      <c r="I146" s="43"/>
      <c r="N146" s="222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</row>
    <row r="147" spans="1:24" ht="12.75">
      <c r="A147" s="10"/>
      <c r="B147" s="11"/>
      <c r="C147" s="12"/>
      <c r="D147" s="5"/>
      <c r="E147" s="5"/>
      <c r="F147" s="5"/>
      <c r="G147" s="22"/>
      <c r="H147" s="30"/>
      <c r="I147" s="44"/>
      <c r="N147" s="222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</row>
    <row r="148" spans="7:24" ht="12.75">
      <c r="G148" s="1"/>
      <c r="H148" s="32"/>
      <c r="I148" s="21"/>
      <c r="N148" s="222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</row>
    <row r="149" spans="7:24" ht="12.75">
      <c r="G149" s="1"/>
      <c r="H149" s="30"/>
      <c r="I149" s="21"/>
      <c r="N149" s="222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</row>
    <row r="150" spans="7:24" ht="12.75">
      <c r="G150" s="1"/>
      <c r="H150" s="32"/>
      <c r="I150" s="43"/>
      <c r="N150" s="222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</row>
    <row r="151" spans="7:24" ht="12.75">
      <c r="G151" s="1"/>
      <c r="H151" s="30"/>
      <c r="I151" s="44"/>
      <c r="N151" s="222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</row>
    <row r="152" spans="7:24" ht="12.75">
      <c r="G152" s="1"/>
      <c r="H152" s="32"/>
      <c r="I152" s="21"/>
      <c r="N152" s="222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</row>
    <row r="153" spans="7:24" ht="12.75">
      <c r="G153" s="1"/>
      <c r="H153" s="30"/>
      <c r="I153" s="21"/>
      <c r="N153" s="222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</row>
    <row r="154" spans="7:24" ht="12.75">
      <c r="G154" s="1"/>
      <c r="H154" s="32"/>
      <c r="I154" s="43"/>
      <c r="N154" s="222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</row>
    <row r="155" spans="7:24" ht="12.75">
      <c r="G155" s="1"/>
      <c r="H155" s="30"/>
      <c r="I155" s="44"/>
      <c r="N155" s="222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</row>
    <row r="156" spans="9:24" ht="12.75">
      <c r="I156" s="43"/>
      <c r="N156" s="222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</row>
    <row r="157" spans="9:24" ht="12.75">
      <c r="I157" s="46"/>
      <c r="N157" s="222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</row>
    <row r="158" spans="14:24" ht="12.75">
      <c r="N158" s="222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</row>
    <row r="159" spans="14:24" ht="12.75">
      <c r="N159" s="222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</row>
    <row r="160" spans="7:24" ht="12.75">
      <c r="G160" s="1"/>
      <c r="H160" s="37"/>
      <c r="N160" s="222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</row>
    <row r="161" spans="7:24" ht="12.75">
      <c r="G161" s="1"/>
      <c r="H161" s="38"/>
      <c r="N161" s="222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</row>
    <row r="162" spans="7:24" ht="12.75">
      <c r="G162" s="1"/>
      <c r="H162" s="8"/>
      <c r="I162" s="16"/>
      <c r="N162" s="222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</row>
    <row r="163" spans="7:24" ht="12.75">
      <c r="G163" s="1"/>
      <c r="H163" s="32"/>
      <c r="I163" s="17"/>
      <c r="N163" s="222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</row>
    <row r="164" spans="7:24" ht="12.75">
      <c r="G164" s="1"/>
      <c r="H164" s="30"/>
      <c r="I164" s="18"/>
      <c r="N164" s="222"/>
      <c r="O164" s="221"/>
      <c r="P164" s="221"/>
      <c r="Q164" s="221"/>
      <c r="R164" s="221"/>
      <c r="S164" s="221"/>
      <c r="T164" s="221"/>
      <c r="U164" s="221"/>
      <c r="V164" s="221"/>
      <c r="W164" s="221"/>
      <c r="X164" s="221"/>
    </row>
    <row r="165" spans="7:24" ht="12.75">
      <c r="G165" s="1"/>
      <c r="H165" s="32"/>
      <c r="I165" s="47"/>
      <c r="N165" s="222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</row>
    <row r="166" spans="7:24" ht="12.75">
      <c r="G166" s="1"/>
      <c r="H166" s="30"/>
      <c r="I166" s="44"/>
      <c r="N166" s="222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</row>
    <row r="167" spans="7:24" ht="12.75">
      <c r="G167" s="1"/>
      <c r="H167" s="32"/>
      <c r="I167" s="48"/>
      <c r="N167" s="222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</row>
    <row r="168" spans="7:24" ht="12.75">
      <c r="G168" s="1"/>
      <c r="H168" s="30"/>
      <c r="I168" s="48"/>
      <c r="N168" s="222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</row>
    <row r="169" spans="7:24" ht="12.75">
      <c r="G169" s="1"/>
      <c r="H169" s="32"/>
      <c r="I169" s="48"/>
      <c r="N169" s="222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</row>
    <row r="170" spans="7:24" ht="12.75">
      <c r="G170" s="1"/>
      <c r="H170" s="30"/>
      <c r="I170" s="48"/>
      <c r="N170" s="222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</row>
    <row r="171" spans="7:24" ht="12.75">
      <c r="G171" s="1"/>
      <c r="H171" s="32"/>
      <c r="I171" s="48"/>
      <c r="N171" s="222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</row>
    <row r="172" spans="7:24" ht="12.75">
      <c r="G172" s="1"/>
      <c r="H172" s="30"/>
      <c r="I172" s="48"/>
      <c r="N172" s="222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</row>
    <row r="173" spans="7:24" ht="12.75">
      <c r="G173" s="1"/>
      <c r="H173" s="32"/>
      <c r="I173" s="48"/>
      <c r="N173" s="222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</row>
    <row r="174" spans="7:24" ht="12.75">
      <c r="G174" s="1"/>
      <c r="H174" s="30"/>
      <c r="I174" s="48"/>
      <c r="N174" s="222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</row>
    <row r="175" spans="7:24" ht="12.75">
      <c r="G175" s="1"/>
      <c r="H175" s="32"/>
      <c r="I175" s="48"/>
      <c r="N175" s="222"/>
      <c r="O175" s="224"/>
      <c r="P175" s="225"/>
      <c r="Q175" s="223"/>
      <c r="R175" s="223"/>
      <c r="S175" s="221"/>
      <c r="T175" s="221"/>
      <c r="U175" s="221"/>
      <c r="V175" s="221"/>
      <c r="W175" s="221"/>
      <c r="X175" s="221"/>
    </row>
    <row r="176" spans="7:24" ht="12.75">
      <c r="G176" s="1"/>
      <c r="H176" s="30"/>
      <c r="I176" s="48"/>
      <c r="N176" s="222"/>
      <c r="O176" s="224"/>
      <c r="P176" s="225"/>
      <c r="Q176" s="223"/>
      <c r="R176" s="223"/>
      <c r="S176" s="221"/>
      <c r="T176" s="221"/>
      <c r="U176" s="221"/>
      <c r="V176" s="221"/>
      <c r="W176" s="221"/>
      <c r="X176" s="221"/>
    </row>
    <row r="177" spans="7:24" ht="12.75">
      <c r="G177" s="1"/>
      <c r="H177" s="32"/>
      <c r="I177" s="48"/>
      <c r="N177" s="222"/>
      <c r="O177" s="224"/>
      <c r="P177" s="225"/>
      <c r="Q177" s="223"/>
      <c r="R177" s="223"/>
      <c r="S177" s="221"/>
      <c r="T177" s="221"/>
      <c r="U177" s="221"/>
      <c r="V177" s="221"/>
      <c r="W177" s="221"/>
      <c r="X177" s="221"/>
    </row>
    <row r="178" spans="7:24" ht="12.75">
      <c r="G178" s="1"/>
      <c r="H178" s="30"/>
      <c r="I178" s="48"/>
      <c r="N178" s="222"/>
      <c r="O178" s="224"/>
      <c r="P178" s="225"/>
      <c r="Q178" s="223"/>
      <c r="R178" s="223"/>
      <c r="S178" s="221"/>
      <c r="T178" s="221"/>
      <c r="U178" s="221"/>
      <c r="V178" s="221"/>
      <c r="W178" s="221"/>
      <c r="X178" s="221"/>
    </row>
    <row r="179" spans="7:24" ht="12.75">
      <c r="G179" s="1"/>
      <c r="H179" s="32"/>
      <c r="I179" s="48"/>
      <c r="N179" s="222"/>
      <c r="O179" s="224"/>
      <c r="P179" s="225"/>
      <c r="Q179" s="223"/>
      <c r="R179" s="223"/>
      <c r="S179" s="221"/>
      <c r="T179" s="221"/>
      <c r="U179" s="221"/>
      <c r="V179" s="221"/>
      <c r="W179" s="221"/>
      <c r="X179" s="221"/>
    </row>
    <row r="180" spans="7:24" ht="12.75">
      <c r="G180" s="1"/>
      <c r="H180" s="30"/>
      <c r="I180" s="48"/>
      <c r="N180" s="222"/>
      <c r="O180" s="224"/>
      <c r="P180" s="225"/>
      <c r="Q180" s="223"/>
      <c r="R180" s="223"/>
      <c r="S180" s="221"/>
      <c r="T180" s="221"/>
      <c r="U180" s="221"/>
      <c r="V180" s="221"/>
      <c r="W180" s="221"/>
      <c r="X180" s="221"/>
    </row>
    <row r="181" spans="7:24" ht="12.75">
      <c r="G181" s="1"/>
      <c r="H181" s="32"/>
      <c r="I181" s="48"/>
      <c r="N181" s="222"/>
      <c r="O181" s="224"/>
      <c r="P181" s="225"/>
      <c r="Q181" s="223"/>
      <c r="R181" s="223"/>
      <c r="S181" s="221"/>
      <c r="T181" s="221"/>
      <c r="U181" s="221"/>
      <c r="V181" s="221"/>
      <c r="W181" s="221"/>
      <c r="X181" s="221"/>
    </row>
    <row r="182" spans="7:24" ht="12.75">
      <c r="G182" s="1"/>
      <c r="H182" s="30"/>
      <c r="I182" s="48"/>
      <c r="N182" s="222"/>
      <c r="O182" s="224"/>
      <c r="P182" s="225"/>
      <c r="Q182" s="223"/>
      <c r="R182" s="223"/>
      <c r="S182" s="221"/>
      <c r="T182" s="221"/>
      <c r="U182" s="221"/>
      <c r="V182" s="221"/>
      <c r="W182" s="221"/>
      <c r="X182" s="221"/>
    </row>
    <row r="183" spans="7:24" ht="12.75">
      <c r="G183" s="1"/>
      <c r="H183" s="32"/>
      <c r="I183" s="48"/>
      <c r="N183" s="222"/>
      <c r="O183" s="224"/>
      <c r="P183" s="225"/>
      <c r="Q183" s="223"/>
      <c r="R183" s="223"/>
      <c r="S183" s="221"/>
      <c r="T183" s="221"/>
      <c r="U183" s="221"/>
      <c r="V183" s="221"/>
      <c r="W183" s="221"/>
      <c r="X183" s="221"/>
    </row>
    <row r="184" spans="7:24" ht="12.75">
      <c r="G184" s="1"/>
      <c r="H184" s="30"/>
      <c r="I184" s="48"/>
      <c r="N184" s="222"/>
      <c r="O184" s="224"/>
      <c r="P184" s="225"/>
      <c r="Q184" s="223"/>
      <c r="R184" s="223"/>
      <c r="S184" s="221"/>
      <c r="T184" s="221"/>
      <c r="U184" s="221"/>
      <c r="V184" s="221"/>
      <c r="W184" s="221"/>
      <c r="X184" s="221"/>
    </row>
    <row r="185" spans="7:24" ht="12.75">
      <c r="G185" s="1"/>
      <c r="H185" s="32"/>
      <c r="I185" s="48"/>
      <c r="N185" s="222"/>
      <c r="O185" s="224"/>
      <c r="P185" s="225"/>
      <c r="Q185" s="223"/>
      <c r="R185" s="223"/>
      <c r="S185" s="221"/>
      <c r="T185" s="221"/>
      <c r="U185" s="221"/>
      <c r="V185" s="221"/>
      <c r="W185" s="221"/>
      <c r="X185" s="221"/>
    </row>
    <row r="186" spans="7:24" ht="12.75">
      <c r="G186" s="1"/>
      <c r="H186" s="30"/>
      <c r="I186" s="48"/>
      <c r="N186" s="222"/>
      <c r="O186" s="224"/>
      <c r="P186" s="225"/>
      <c r="Q186" s="223"/>
      <c r="R186" s="223"/>
      <c r="S186" s="221"/>
      <c r="T186" s="221"/>
      <c r="U186" s="221"/>
      <c r="V186" s="221"/>
      <c r="W186" s="221"/>
      <c r="X186" s="221"/>
    </row>
    <row r="187" spans="7:24" ht="12.75">
      <c r="G187" s="1"/>
      <c r="H187" s="32"/>
      <c r="I187" s="48"/>
      <c r="N187" s="222"/>
      <c r="O187" s="224"/>
      <c r="P187" s="225"/>
      <c r="Q187" s="223"/>
      <c r="R187" s="223"/>
      <c r="S187" s="221"/>
      <c r="T187" s="221"/>
      <c r="U187" s="221"/>
      <c r="V187" s="221"/>
      <c r="W187" s="221"/>
      <c r="X187" s="221"/>
    </row>
    <row r="188" spans="7:24" ht="12.75">
      <c r="G188" s="1"/>
      <c r="H188" s="30"/>
      <c r="I188" s="48"/>
      <c r="N188" s="222"/>
      <c r="O188" s="224"/>
      <c r="P188" s="225"/>
      <c r="Q188" s="223"/>
      <c r="R188" s="223"/>
      <c r="S188" s="221"/>
      <c r="T188" s="221"/>
      <c r="U188" s="221"/>
      <c r="V188" s="221"/>
      <c r="W188" s="221"/>
      <c r="X188" s="221"/>
    </row>
    <row r="189" spans="7:24" ht="12.75">
      <c r="G189" s="1"/>
      <c r="H189" s="32"/>
      <c r="I189" s="48"/>
      <c r="N189" s="222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</row>
    <row r="190" spans="7:24" ht="12.75">
      <c r="G190" s="1"/>
      <c r="H190" s="30"/>
      <c r="I190" s="48"/>
      <c r="N190" s="222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</row>
    <row r="191" spans="7:24" ht="12.75">
      <c r="G191" s="1"/>
      <c r="H191" s="32"/>
      <c r="I191" s="48"/>
      <c r="N191" s="222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</row>
    <row r="192" spans="7:24" ht="12.75">
      <c r="G192" s="1"/>
      <c r="H192" s="32"/>
      <c r="I192" s="48"/>
      <c r="N192" s="222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</row>
    <row r="193" spans="7:24" ht="12.75">
      <c r="G193" s="1"/>
      <c r="H193" s="32"/>
      <c r="I193" s="48"/>
      <c r="N193" s="222"/>
      <c r="O193" s="224"/>
      <c r="P193" s="225"/>
      <c r="Q193" s="223"/>
      <c r="R193" s="223"/>
      <c r="S193" s="221"/>
      <c r="T193" s="221"/>
      <c r="U193" s="221"/>
      <c r="V193" s="221"/>
      <c r="W193" s="221"/>
      <c r="X193" s="221"/>
    </row>
    <row r="194" spans="7:24" ht="12.75">
      <c r="G194" s="1"/>
      <c r="H194" s="30"/>
      <c r="I194" s="48"/>
      <c r="N194" s="222"/>
      <c r="O194" s="224"/>
      <c r="P194" s="225"/>
      <c r="Q194" s="223"/>
      <c r="R194" s="223"/>
      <c r="S194" s="221"/>
      <c r="T194" s="221"/>
      <c r="U194" s="221"/>
      <c r="V194" s="221"/>
      <c r="W194" s="221"/>
      <c r="X194" s="221"/>
    </row>
    <row r="195" spans="7:24" ht="12.75">
      <c r="G195" s="1"/>
      <c r="H195" s="32"/>
      <c r="I195" s="48"/>
      <c r="N195" s="222"/>
      <c r="O195" s="224"/>
      <c r="P195" s="225"/>
      <c r="Q195" s="223"/>
      <c r="R195" s="223"/>
      <c r="S195" s="221"/>
      <c r="T195" s="221"/>
      <c r="U195" s="221"/>
      <c r="V195" s="221"/>
      <c r="W195" s="221"/>
      <c r="X195" s="221"/>
    </row>
    <row r="196" spans="7:24" ht="12.75">
      <c r="G196" s="1"/>
      <c r="H196" s="30"/>
      <c r="I196" s="48"/>
      <c r="N196" s="222"/>
      <c r="O196" s="224"/>
      <c r="P196" s="225"/>
      <c r="Q196" s="223"/>
      <c r="R196" s="223"/>
      <c r="S196" s="221"/>
      <c r="T196" s="221"/>
      <c r="U196" s="221"/>
      <c r="V196" s="221"/>
      <c r="W196" s="221"/>
      <c r="X196" s="221"/>
    </row>
    <row r="197" spans="7:24" ht="12.75">
      <c r="G197" s="1"/>
      <c r="H197" s="50"/>
      <c r="I197" s="43"/>
      <c r="N197" s="222"/>
      <c r="O197" s="224"/>
      <c r="P197" s="225"/>
      <c r="Q197" s="223"/>
      <c r="R197" s="223"/>
      <c r="S197" s="221"/>
      <c r="T197" s="221"/>
      <c r="U197" s="221"/>
      <c r="V197" s="221"/>
      <c r="W197" s="221"/>
      <c r="X197" s="221"/>
    </row>
    <row r="198" spans="7:24" ht="12.75">
      <c r="G198" s="1"/>
      <c r="I198" s="46"/>
      <c r="N198" s="222"/>
      <c r="O198" s="224"/>
      <c r="P198" s="225"/>
      <c r="Q198" s="223"/>
      <c r="R198" s="223"/>
      <c r="S198" s="221"/>
      <c r="T198" s="221"/>
      <c r="U198" s="221"/>
      <c r="V198" s="221"/>
      <c r="W198" s="221"/>
      <c r="X198" s="221"/>
    </row>
    <row r="199" spans="7:24" ht="12.75">
      <c r="G199" s="1"/>
      <c r="H199" s="27"/>
      <c r="I199" s="26"/>
      <c r="K199" s="28"/>
      <c r="L199" s="28"/>
      <c r="M199" s="28"/>
      <c r="N199" s="222"/>
      <c r="O199" s="224"/>
      <c r="P199" s="225"/>
      <c r="Q199" s="223"/>
      <c r="R199" s="223"/>
      <c r="S199" s="221"/>
      <c r="T199" s="221"/>
      <c r="U199" s="221"/>
      <c r="V199" s="221"/>
      <c r="W199" s="221"/>
      <c r="X199" s="221"/>
    </row>
    <row r="200" spans="7:24" ht="12.75">
      <c r="G200" s="1"/>
      <c r="H200" s="13"/>
      <c r="N200" s="222"/>
      <c r="O200" s="224"/>
      <c r="P200" s="225"/>
      <c r="Q200" s="223"/>
      <c r="R200" s="223"/>
      <c r="S200" s="221"/>
      <c r="T200" s="221"/>
      <c r="U200" s="221"/>
      <c r="V200" s="221"/>
      <c r="W200" s="221"/>
      <c r="X200" s="221"/>
    </row>
    <row r="201" spans="7:24" ht="12.75">
      <c r="G201" s="1"/>
      <c r="H201" s="13"/>
      <c r="I201" s="27"/>
      <c r="J201" s="5"/>
      <c r="K201" s="5"/>
      <c r="L201" s="5"/>
      <c r="M201" s="5"/>
      <c r="N201" s="222"/>
      <c r="O201" s="224"/>
      <c r="P201" s="225"/>
      <c r="Q201" s="223"/>
      <c r="R201" s="223"/>
      <c r="S201" s="221"/>
      <c r="T201" s="221"/>
      <c r="U201" s="221"/>
      <c r="V201" s="221"/>
      <c r="W201" s="221"/>
      <c r="X201" s="221"/>
    </row>
    <row r="202" spans="7:24" ht="12.75">
      <c r="G202" s="1"/>
      <c r="H202" s="13"/>
      <c r="I202" s="13"/>
      <c r="J202" s="13"/>
      <c r="K202" s="5"/>
      <c r="L202" s="5"/>
      <c r="M202" s="5"/>
      <c r="N202" s="222"/>
      <c r="O202" s="224"/>
      <c r="P202" s="225"/>
      <c r="Q202" s="223"/>
      <c r="R202" s="223"/>
      <c r="S202" s="221"/>
      <c r="T202" s="221"/>
      <c r="U202" s="221"/>
      <c r="V202" s="221"/>
      <c r="W202" s="221"/>
      <c r="X202" s="221"/>
    </row>
    <row r="203" spans="7:24" ht="12.75">
      <c r="G203" s="1"/>
      <c r="H203" s="13"/>
      <c r="I203" s="13"/>
      <c r="J203" s="13"/>
      <c r="K203" s="5"/>
      <c r="L203" s="5"/>
      <c r="M203" s="5"/>
      <c r="N203" s="222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</row>
    <row r="204" spans="7:24" ht="12.75">
      <c r="G204" s="1"/>
      <c r="H204" s="13"/>
      <c r="I204" s="13"/>
      <c r="J204" s="13"/>
      <c r="K204" s="5"/>
      <c r="L204" s="5"/>
      <c r="M204" s="5"/>
      <c r="N204" s="222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</row>
    <row r="205" spans="7:24" ht="12.75">
      <c r="G205" s="1"/>
      <c r="H205" s="13"/>
      <c r="I205" s="13"/>
      <c r="J205" s="13"/>
      <c r="K205" s="5"/>
      <c r="L205" s="5"/>
      <c r="M205" s="5"/>
      <c r="N205" s="222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</row>
    <row r="206" spans="7:24" ht="12.75">
      <c r="G206" s="1"/>
      <c r="I206" s="13"/>
      <c r="J206" s="13"/>
      <c r="K206" s="5"/>
      <c r="L206" s="5"/>
      <c r="M206" s="5"/>
      <c r="N206" s="222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</row>
    <row r="207" spans="7:24" ht="12.75">
      <c r="G207" s="1"/>
      <c r="H207" s="13"/>
      <c r="I207" s="13"/>
      <c r="J207" s="13"/>
      <c r="K207" s="5"/>
      <c r="L207" s="5"/>
      <c r="M207" s="5"/>
      <c r="N207" s="222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</row>
    <row r="208" spans="7:24" ht="12.75">
      <c r="G208" s="1"/>
      <c r="N208" s="222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</row>
    <row r="209" spans="7:24" ht="12.75">
      <c r="G209" s="1"/>
      <c r="I209" s="13"/>
      <c r="J209" s="5"/>
      <c r="K209" s="5"/>
      <c r="L209" s="5"/>
      <c r="M209" s="5"/>
      <c r="N209" s="222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</row>
    <row r="210" spans="7:24" ht="12.75">
      <c r="G210" s="1"/>
      <c r="N210" s="222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</row>
    <row r="211" spans="7:24" ht="12.75">
      <c r="G211" s="1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7:24" ht="12.75">
      <c r="G212" s="1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7:24" ht="12.75">
      <c r="G213" s="1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7:24" ht="12.75">
      <c r="G214" s="1"/>
      <c r="N214" s="5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</row>
    <row r="215" spans="7:24" ht="12.75">
      <c r="G215" s="1"/>
      <c r="N215" s="5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</row>
    <row r="216" spans="7:24" ht="12.75">
      <c r="G216" s="1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7:24" ht="12.75">
      <c r="G217" s="1"/>
      <c r="N217" s="5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</row>
    <row r="218" spans="7:24" ht="12.75">
      <c r="G218" s="1"/>
      <c r="N218" s="5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</row>
    <row r="219" spans="7:24" ht="12.75">
      <c r="G219" s="1"/>
      <c r="N219" s="5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</row>
    <row r="220" spans="7:24" ht="12.75">
      <c r="G220" s="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</row>
    <row r="221" spans="7:24" ht="12.75">
      <c r="G221" s="1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7:24" ht="12.75">
      <c r="G222" s="1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7:24" ht="12.75">
      <c r="G223" s="1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7:24" ht="12.75">
      <c r="G224" s="1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7:24" ht="12.75">
      <c r="G225" s="1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7:24" ht="12.75">
      <c r="G226" s="1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7:24" ht="12.75">
      <c r="G227" s="1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7:24" ht="12.75">
      <c r="G228" s="1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7:24" ht="12.75">
      <c r="G229" s="1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</sheetData>
  <sheetProtection/>
  <mergeCells count="817">
    <mergeCell ref="C1:D1"/>
    <mergeCell ref="N1:N2"/>
    <mergeCell ref="O1:O2"/>
    <mergeCell ref="P1:P2"/>
    <mergeCell ref="Q1:Q2"/>
    <mergeCell ref="R1:R2"/>
    <mergeCell ref="C2:D2"/>
    <mergeCell ref="S1:S2"/>
    <mergeCell ref="T1:T2"/>
    <mergeCell ref="U1:U2"/>
    <mergeCell ref="V1:V2"/>
    <mergeCell ref="W1:W2"/>
    <mergeCell ref="X1:X2"/>
    <mergeCell ref="A4:B4"/>
    <mergeCell ref="C4:C5"/>
    <mergeCell ref="A5:B5"/>
    <mergeCell ref="C6:C7"/>
    <mergeCell ref="A7:B7"/>
    <mergeCell ref="A8:B8"/>
    <mergeCell ref="C8:C9"/>
    <mergeCell ref="A9:B9"/>
    <mergeCell ref="A14:A16"/>
    <mergeCell ref="N17:N19"/>
    <mergeCell ref="O17:O19"/>
    <mergeCell ref="P17:P19"/>
    <mergeCell ref="Q17:Q19"/>
    <mergeCell ref="R17:R19"/>
    <mergeCell ref="S17:S19"/>
    <mergeCell ref="T17:T19"/>
    <mergeCell ref="U17:U19"/>
    <mergeCell ref="V17:V19"/>
    <mergeCell ref="W17:W19"/>
    <mergeCell ref="X17:X19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A96:B96"/>
    <mergeCell ref="C96:C97"/>
    <mergeCell ref="A97:B97"/>
    <mergeCell ref="A98:B98"/>
    <mergeCell ref="C98:C99"/>
    <mergeCell ref="A99:B99"/>
    <mergeCell ref="A100:B100"/>
    <mergeCell ref="C100:C101"/>
    <mergeCell ref="A101:B101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W105:W106"/>
    <mergeCell ref="X105:X106"/>
    <mergeCell ref="A106:A108"/>
    <mergeCell ref="N107:N115"/>
    <mergeCell ref="O107:O115"/>
    <mergeCell ref="P107:P115"/>
    <mergeCell ref="Q107:Q115"/>
    <mergeCell ref="R107:R115"/>
    <mergeCell ref="S107:S115"/>
    <mergeCell ref="N117:N118"/>
    <mergeCell ref="O117:O118"/>
    <mergeCell ref="P117:P118"/>
    <mergeCell ref="Q117:Q118"/>
    <mergeCell ref="R117:R118"/>
    <mergeCell ref="V105:V106"/>
    <mergeCell ref="X117:X118"/>
    <mergeCell ref="T107:T115"/>
    <mergeCell ref="U107:U115"/>
    <mergeCell ref="V107:V115"/>
    <mergeCell ref="W107:W115"/>
    <mergeCell ref="X107:X115"/>
    <mergeCell ref="S119:S120"/>
    <mergeCell ref="S117:S118"/>
    <mergeCell ref="T117:T118"/>
    <mergeCell ref="U117:U118"/>
    <mergeCell ref="V117:V118"/>
    <mergeCell ref="W117:W118"/>
    <mergeCell ref="N121:N122"/>
    <mergeCell ref="O121:O122"/>
    <mergeCell ref="P121:P122"/>
    <mergeCell ref="Q121:Q122"/>
    <mergeCell ref="R121:R122"/>
    <mergeCell ref="N119:N120"/>
    <mergeCell ref="O119:O120"/>
    <mergeCell ref="P119:P120"/>
    <mergeCell ref="Q119:Q120"/>
    <mergeCell ref="R119:R120"/>
    <mergeCell ref="W121:W122"/>
    <mergeCell ref="X121:X122"/>
    <mergeCell ref="T119:T120"/>
    <mergeCell ref="U119:U120"/>
    <mergeCell ref="V119:V120"/>
    <mergeCell ref="W119:W120"/>
    <mergeCell ref="X119:X120"/>
    <mergeCell ref="S121:S122"/>
    <mergeCell ref="T121:T122"/>
    <mergeCell ref="U121:U122"/>
    <mergeCell ref="V121:V122"/>
    <mergeCell ref="T123:T125"/>
    <mergeCell ref="U123:U125"/>
    <mergeCell ref="V123:V125"/>
    <mergeCell ref="W123:W125"/>
    <mergeCell ref="X123:X125"/>
    <mergeCell ref="A125:C125"/>
    <mergeCell ref="N123:N125"/>
    <mergeCell ref="O123:O125"/>
    <mergeCell ref="P123:P125"/>
    <mergeCell ref="Q123:Q125"/>
    <mergeCell ref="R123:R125"/>
    <mergeCell ref="S123:S125"/>
    <mergeCell ref="A127:C127"/>
    <mergeCell ref="A128:C128"/>
    <mergeCell ref="N128:N132"/>
    <mergeCell ref="O128:O132"/>
    <mergeCell ref="P128:P132"/>
    <mergeCell ref="Q128:Q132"/>
    <mergeCell ref="R128:R132"/>
    <mergeCell ref="S128:S132"/>
    <mergeCell ref="T128:T132"/>
    <mergeCell ref="U128:U132"/>
    <mergeCell ref="V128:V132"/>
    <mergeCell ref="W128:W132"/>
    <mergeCell ref="X128:X132"/>
    <mergeCell ref="A129:C129"/>
    <mergeCell ref="A130:C130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A134:C134"/>
    <mergeCell ref="E134:G134"/>
    <mergeCell ref="N135:N138"/>
    <mergeCell ref="O135:O138"/>
    <mergeCell ref="P135:P138"/>
    <mergeCell ref="Q135:Q138"/>
    <mergeCell ref="R135:R138"/>
    <mergeCell ref="S135:S138"/>
    <mergeCell ref="T135:T138"/>
    <mergeCell ref="U135:U138"/>
    <mergeCell ref="V135:V138"/>
    <mergeCell ref="W135:W138"/>
    <mergeCell ref="X135:X138"/>
    <mergeCell ref="N139:N140"/>
    <mergeCell ref="O139:O140"/>
    <mergeCell ref="P139:P140"/>
    <mergeCell ref="Q139:Q140"/>
    <mergeCell ref="R139:R140"/>
    <mergeCell ref="S139:S140"/>
    <mergeCell ref="T139:T140"/>
    <mergeCell ref="U139:U140"/>
    <mergeCell ref="V139:V140"/>
    <mergeCell ref="W139:W140"/>
    <mergeCell ref="X139:X140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V141:V142"/>
    <mergeCell ref="W141:W142"/>
    <mergeCell ref="X141:X142"/>
    <mergeCell ref="N143:N144"/>
    <mergeCell ref="O143:O144"/>
    <mergeCell ref="P143:P144"/>
    <mergeCell ref="Q143:Q144"/>
    <mergeCell ref="R143:R144"/>
    <mergeCell ref="S143:S144"/>
    <mergeCell ref="T143:T144"/>
    <mergeCell ref="U143:U144"/>
    <mergeCell ref="V143:V144"/>
    <mergeCell ref="W143:W144"/>
    <mergeCell ref="X143:X144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N151:N152"/>
    <mergeCell ref="O151:O152"/>
    <mergeCell ref="P151:P152"/>
    <mergeCell ref="Q151:Q152"/>
    <mergeCell ref="R151:R152"/>
    <mergeCell ref="S151:S152"/>
    <mergeCell ref="T151:T152"/>
    <mergeCell ref="U151:U152"/>
    <mergeCell ref="V151:V152"/>
    <mergeCell ref="W151:W152"/>
    <mergeCell ref="X151:X152"/>
    <mergeCell ref="N153:N154"/>
    <mergeCell ref="O153:O154"/>
    <mergeCell ref="P153:P154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N157:N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N159:N162"/>
    <mergeCell ref="O159:O162"/>
    <mergeCell ref="P159:P162"/>
    <mergeCell ref="Q159:Q162"/>
    <mergeCell ref="R159:R162"/>
    <mergeCell ref="S159:S162"/>
    <mergeCell ref="T159:T162"/>
    <mergeCell ref="U159:U162"/>
    <mergeCell ref="V159:V162"/>
    <mergeCell ref="W159:W162"/>
    <mergeCell ref="X159:X162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N165:N166"/>
    <mergeCell ref="O165:O166"/>
    <mergeCell ref="P165:P166"/>
    <mergeCell ref="Q165:Q166"/>
    <mergeCell ref="R165:R166"/>
    <mergeCell ref="S165:S166"/>
    <mergeCell ref="T165:T166"/>
    <mergeCell ref="U165:U166"/>
    <mergeCell ref="V165:V166"/>
    <mergeCell ref="W165:W166"/>
    <mergeCell ref="X165:X166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X167:X168"/>
    <mergeCell ref="N169:N170"/>
    <mergeCell ref="O169:O170"/>
    <mergeCell ref="P169:P170"/>
    <mergeCell ref="Q169:Q170"/>
    <mergeCell ref="R169:R170"/>
    <mergeCell ref="S169:S170"/>
    <mergeCell ref="T169:T170"/>
    <mergeCell ref="U169:U170"/>
    <mergeCell ref="V169:V170"/>
    <mergeCell ref="W169:W170"/>
    <mergeCell ref="X169:X170"/>
    <mergeCell ref="N171:N172"/>
    <mergeCell ref="O171:O172"/>
    <mergeCell ref="P171:P172"/>
    <mergeCell ref="Q171:Q172"/>
    <mergeCell ref="R171:R172"/>
    <mergeCell ref="S171:S172"/>
    <mergeCell ref="T171:T172"/>
    <mergeCell ref="U171:U172"/>
    <mergeCell ref="V171:V172"/>
    <mergeCell ref="W171:W172"/>
    <mergeCell ref="X171:X172"/>
    <mergeCell ref="N173:N174"/>
    <mergeCell ref="O173:O174"/>
    <mergeCell ref="P173:P174"/>
    <mergeCell ref="Q173:Q174"/>
    <mergeCell ref="R173:R174"/>
    <mergeCell ref="S173:S174"/>
    <mergeCell ref="T173:T174"/>
    <mergeCell ref="U173:U174"/>
    <mergeCell ref="V173:V174"/>
    <mergeCell ref="W173:W174"/>
    <mergeCell ref="X173:X174"/>
    <mergeCell ref="N175:N176"/>
    <mergeCell ref="O175:O176"/>
    <mergeCell ref="P175:P176"/>
    <mergeCell ref="Q175:Q176"/>
    <mergeCell ref="R175:R176"/>
    <mergeCell ref="S175:S176"/>
    <mergeCell ref="T175:T176"/>
    <mergeCell ref="U175:U176"/>
    <mergeCell ref="V175:V176"/>
    <mergeCell ref="W175:W176"/>
    <mergeCell ref="X175:X176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N185:N186"/>
    <mergeCell ref="O185:O186"/>
    <mergeCell ref="P185:P186"/>
    <mergeCell ref="Q185:Q186"/>
    <mergeCell ref="R185:R186"/>
    <mergeCell ref="S185:S186"/>
    <mergeCell ref="T185:T186"/>
    <mergeCell ref="U185:U186"/>
    <mergeCell ref="V185:V186"/>
    <mergeCell ref="W185:W186"/>
    <mergeCell ref="X185:X186"/>
    <mergeCell ref="N187:N188"/>
    <mergeCell ref="O187:O188"/>
    <mergeCell ref="P187:P188"/>
    <mergeCell ref="Q187:Q188"/>
    <mergeCell ref="R187:R188"/>
    <mergeCell ref="S187:S188"/>
    <mergeCell ref="T187:T188"/>
    <mergeCell ref="U187:U188"/>
    <mergeCell ref="V187:V188"/>
    <mergeCell ref="W187:W188"/>
    <mergeCell ref="X187:X188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X191:X192"/>
    <mergeCell ref="N193:N194"/>
    <mergeCell ref="O193:O194"/>
    <mergeCell ref="P193:P194"/>
    <mergeCell ref="Q193:Q194"/>
    <mergeCell ref="R193:R194"/>
    <mergeCell ref="S193:S194"/>
    <mergeCell ref="T193:T194"/>
    <mergeCell ref="U193:U194"/>
    <mergeCell ref="V193:V194"/>
    <mergeCell ref="W193:W194"/>
    <mergeCell ref="X193:X194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W195:W196"/>
    <mergeCell ref="X195:X196"/>
    <mergeCell ref="N197:N198"/>
    <mergeCell ref="O197:O198"/>
    <mergeCell ref="P197:P198"/>
    <mergeCell ref="Q197:Q198"/>
    <mergeCell ref="R197:R198"/>
    <mergeCell ref="S197:S198"/>
    <mergeCell ref="T197:T198"/>
    <mergeCell ref="U197:U198"/>
    <mergeCell ref="V197:V198"/>
    <mergeCell ref="W197:W198"/>
    <mergeCell ref="X197:X198"/>
    <mergeCell ref="N199:N200"/>
    <mergeCell ref="O199:O200"/>
    <mergeCell ref="P199:P200"/>
    <mergeCell ref="Q199:Q200"/>
    <mergeCell ref="R199:R200"/>
    <mergeCell ref="S199:S200"/>
    <mergeCell ref="T199:T200"/>
    <mergeCell ref="U199:U200"/>
    <mergeCell ref="V199:V200"/>
    <mergeCell ref="W199:W200"/>
    <mergeCell ref="X199:X200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N203:N204"/>
    <mergeCell ref="O203:O204"/>
    <mergeCell ref="P203:P204"/>
    <mergeCell ref="Q203:Q204"/>
    <mergeCell ref="R203:R204"/>
    <mergeCell ref="S203:S204"/>
    <mergeCell ref="T203:T204"/>
    <mergeCell ref="U203:U204"/>
    <mergeCell ref="V203:V204"/>
    <mergeCell ref="W203:W204"/>
    <mergeCell ref="X203:X204"/>
    <mergeCell ref="N205:N206"/>
    <mergeCell ref="O205:O206"/>
    <mergeCell ref="P205:P206"/>
    <mergeCell ref="Q205:Q206"/>
    <mergeCell ref="R205:R206"/>
    <mergeCell ref="S205:S206"/>
    <mergeCell ref="T205:T206"/>
    <mergeCell ref="U205:U206"/>
    <mergeCell ref="V205:V206"/>
    <mergeCell ref="W205:W206"/>
    <mergeCell ref="X205:X206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X207:X208"/>
    <mergeCell ref="N209:N210"/>
    <mergeCell ref="O209:O210"/>
    <mergeCell ref="P209:P210"/>
    <mergeCell ref="Q209:Q210"/>
    <mergeCell ref="R209:R210"/>
    <mergeCell ref="S209:S210"/>
    <mergeCell ref="T209:T210"/>
    <mergeCell ref="U209:U210"/>
    <mergeCell ref="V209:V210"/>
    <mergeCell ref="W209:W210"/>
    <mergeCell ref="X209:X210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X214:X215"/>
    <mergeCell ref="O217:O218"/>
    <mergeCell ref="P217:P218"/>
    <mergeCell ref="Q217:Q218"/>
    <mergeCell ref="R217:R218"/>
    <mergeCell ref="S217:S218"/>
    <mergeCell ref="T217:T218"/>
    <mergeCell ref="O219:O220"/>
    <mergeCell ref="P219:P220"/>
    <mergeCell ref="Q219:Q220"/>
    <mergeCell ref="R219:R220"/>
    <mergeCell ref="S219:S220"/>
    <mergeCell ref="T219:T220"/>
    <mergeCell ref="U219:U220"/>
    <mergeCell ref="V219:V220"/>
    <mergeCell ref="W219:W220"/>
    <mergeCell ref="X219:X220"/>
    <mergeCell ref="U217:U218"/>
    <mergeCell ref="V217:V218"/>
    <mergeCell ref="W217:W218"/>
    <mergeCell ref="X217:X218"/>
  </mergeCells>
  <hyperlinks>
    <hyperlink ref="C3" r:id="rId1" display="http://www.unikom.ac.id"/>
  </hyperlinks>
  <printOptions horizontalCentered="1"/>
  <pageMargins left="0.5118110236220472" right="0.5118110236220472" top="0.984251968503937" bottom="0.1968503937007874" header="0.31496062992125984" footer="0.31496062992125984"/>
  <pageSetup horizontalDpi="600" verticalDpi="600" orientation="portrait" paperSize="5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Universitas Komputer Indonesia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noenoe</dc:creator>
  <cp:keywords/>
  <dc:description/>
  <cp:lastModifiedBy>TOSHIBA</cp:lastModifiedBy>
  <cp:lastPrinted>2012-08-09T03:17:35Z</cp:lastPrinted>
  <dcterms:created xsi:type="dcterms:W3CDTF">2007-07-05T01:36:49Z</dcterms:created>
  <dcterms:modified xsi:type="dcterms:W3CDTF">2013-03-14T23:58:41Z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