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ELLY\MOSI\"/>
    </mc:Choice>
  </mc:AlternateContent>
  <bookViews>
    <workbookView xWindow="-120" yWindow="-120" windowWidth="20730" windowHeight="1116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4" i="2"/>
  <c r="G69" i="2"/>
  <c r="G6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4" i="2"/>
  <c r="D2" i="2"/>
  <c r="D1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4" i="2"/>
  <c r="E11" i="2"/>
  <c r="E12" i="2"/>
  <c r="E4" i="2"/>
  <c r="B68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E67" i="2" s="1"/>
  <c r="E36" i="2" l="1"/>
  <c r="E59" i="2"/>
  <c r="E66" i="2"/>
  <c r="E34" i="2"/>
  <c r="E10" i="2"/>
  <c r="E52" i="2"/>
  <c r="E44" i="2"/>
  <c r="E43" i="2"/>
  <c r="E19" i="2"/>
  <c r="E50" i="2"/>
  <c r="E65" i="2"/>
  <c r="E49" i="2"/>
  <c r="E9" i="2"/>
  <c r="E51" i="2"/>
  <c r="E27" i="2"/>
  <c r="E26" i="2"/>
  <c r="E57" i="2"/>
  <c r="E33" i="2"/>
  <c r="E64" i="2"/>
  <c r="E32" i="2"/>
  <c r="E28" i="2"/>
  <c r="E35" i="2"/>
  <c r="E58" i="2"/>
  <c r="E42" i="2"/>
  <c r="E18" i="2"/>
  <c r="E41" i="2"/>
  <c r="E25" i="2"/>
  <c r="E17" i="2"/>
  <c r="E56" i="2"/>
  <c r="E48" i="2"/>
  <c r="E40" i="2"/>
  <c r="E24" i="2"/>
  <c r="E16" i="2"/>
  <c r="E8" i="2"/>
  <c r="E63" i="2"/>
  <c r="E55" i="2"/>
  <c r="E47" i="2"/>
  <c r="E39" i="2"/>
  <c r="E31" i="2"/>
  <c r="E23" i="2"/>
  <c r="E15" i="2"/>
  <c r="E7" i="2"/>
  <c r="E62" i="2"/>
  <c r="E54" i="2"/>
  <c r="E46" i="2"/>
  <c r="E38" i="2"/>
  <c r="E30" i="2"/>
  <c r="E22" i="2"/>
  <c r="E14" i="2"/>
  <c r="E6" i="2"/>
  <c r="E60" i="2"/>
  <c r="E20" i="2"/>
  <c r="E61" i="2"/>
  <c r="E53" i="2"/>
  <c r="E45" i="2"/>
  <c r="E37" i="2"/>
  <c r="E29" i="2"/>
  <c r="E21" i="2"/>
  <c r="E13" i="2"/>
  <c r="E5" i="2"/>
  <c r="N1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J19" i="1"/>
  <c r="J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I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<sst xmlns="http://schemas.openxmlformats.org/spreadsheetml/2006/main" count="22" uniqueCount="16">
  <si>
    <t>xi</t>
  </si>
  <si>
    <t>F_kum</t>
  </si>
  <si>
    <t>Fs(xi)</t>
  </si>
  <si>
    <t>xi-x_</t>
  </si>
  <si>
    <t>x_</t>
  </si>
  <si>
    <t>s</t>
  </si>
  <si>
    <t>Ft(xi)</t>
  </si>
  <si>
    <t>z</t>
  </si>
  <si>
    <t>D</t>
  </si>
  <si>
    <t>|Fs(xi - Ft(xi|</t>
  </si>
  <si>
    <t>Fs(xi)=F_Kum/N</t>
  </si>
  <si>
    <t>xi - x_</t>
  </si>
  <si>
    <t>(xi - x_)^2</t>
  </si>
  <si>
    <t>z = (xi - x_)/s</t>
  </si>
  <si>
    <t>(xi-X_)^2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</si>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</sst>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Gill Sans MT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DF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18AB3"/>
      </top>
      <bottom style="medium">
        <color rgb="FF418AB3"/>
      </bottom>
      <diagonal/>
    </border>
    <border>
      <left/>
      <right/>
      <top style="medium">
        <color rgb="FF418AB3"/>
      </top>
      <bottom/>
      <diagonal/>
    </border>
    <border>
      <left/>
      <right/>
      <top/>
      <bottom style="medium">
        <color rgb="FF418AB3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" fontId="3" fillId="0" borderId="2" xfId="0" applyNumberFormat="1" applyFont="1" applyBorder="1" applyAlignment="1">
      <alignment horizontal="center" vertical="center" wrapText="1" readingOrder="1"/>
    </xf>
    <xf numFmtId="1" fontId="3" fillId="2" borderId="0" xfId="0" applyNumberFormat="1" applyFont="1" applyFill="1" applyAlignment="1">
      <alignment horizontal="center" vertical="center" wrapText="1" readingOrder="1"/>
    </xf>
    <xf numFmtId="1" fontId="3" fillId="0" borderId="0" xfId="0" applyNumberFormat="1" applyFont="1" applyBorder="1" applyAlignment="1">
      <alignment horizontal="center" vertical="center" wrapText="1" readingOrder="1"/>
    </xf>
    <xf numFmtId="1" fontId="3" fillId="0" borderId="3" xfId="0" applyNumberFormat="1" applyFont="1" applyBorder="1" applyAlignment="1">
      <alignment horizontal="center" vertical="center" wrapText="1" readingOrder="1"/>
    </xf>
    <xf numFmtId="1" fontId="3" fillId="2" borderId="1" xfId="0" applyNumberFormat="1" applyFont="1" applyFill="1" applyBorder="1" applyAlignment="1">
      <alignment horizontal="center" vertical="center" wrapText="1" readingOrder="1"/>
    </xf>
    <xf numFmtId="1" fontId="3" fillId="2" borderId="0" xfId="0" applyNumberFormat="1" applyFont="1" applyFill="1" applyBorder="1" applyAlignment="1">
      <alignment horizontal="center" vertical="center" wrapText="1" readingOrder="1"/>
    </xf>
    <xf numFmtId="1" fontId="3" fillId="2" borderId="2" xfId="0" applyNumberFormat="1" applyFont="1" applyFill="1" applyBorder="1" applyAlignment="1">
      <alignment horizontal="center" vertical="center" wrapText="1" readingOrder="1"/>
    </xf>
    <xf numFmtId="1" fontId="3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center" vertical="center" wrapText="1" readingOrder="1"/>
    </xf>
    <xf numFmtId="2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5" fillId="3" borderId="0" xfId="0" applyNumberFormat="1" applyFont="1" applyFill="1"/>
    <xf numFmtId="0" fontId="6" fillId="0" borderId="0" xfId="0" applyFont="1" applyAlignment="1">
      <alignment horizontal="right" wrapText="1" readingOrder="1"/>
    </xf>
    <xf numFmtId="0" fontId="7" fillId="0" borderId="0" xfId="0" applyFont="1" applyAlignment="1">
      <alignment horizontal="right" wrapTex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zoomScale="131" zoomScaleNormal="80" workbookViewId="0">
      <selection activeCell="N3" sqref="N3"/>
    </sheetView>
  </sheetViews>
  <sheetFormatPr defaultRowHeight="15" x14ac:dyDescent="0.25"/>
  <cols>
    <col min="5" max="5" width="15.28515625" bestFit="1" customWidth="1"/>
    <col min="6" max="8" width="9.140625" hidden="1" customWidth="1"/>
    <col min="9" max="9" width="12" customWidth="1"/>
    <col min="10" max="10" width="12.7109375" customWidth="1"/>
    <col min="11" max="11" width="11.140625" bestFit="1" customWidth="1"/>
    <col min="12" max="12" width="11.140625" customWidth="1"/>
    <col min="13" max="13" width="0" hidden="1" customWidth="1"/>
    <col min="14" max="14" width="13.5703125" bestFit="1" customWidth="1"/>
  </cols>
  <sheetData>
    <row r="1" spans="1:14" x14ac:dyDescent="0.25">
      <c r="H1" t="s">
        <v>4</v>
      </c>
      <c r="I1" s="1">
        <f>AVERAGE(H3:H17)</f>
        <v>1082.8666666666666</v>
      </c>
    </row>
    <row r="2" spans="1:14" ht="19.5" thickBot="1" x14ac:dyDescent="0.35">
      <c r="A2" s="20">
        <v>0.1</v>
      </c>
      <c r="C2" s="10" t="s">
        <v>0</v>
      </c>
      <c r="D2" t="s">
        <v>1</v>
      </c>
      <c r="E2" t="s">
        <v>10</v>
      </c>
      <c r="H2" s="13" t="s">
        <v>0</v>
      </c>
      <c r="I2" s="14" t="s">
        <v>11</v>
      </c>
      <c r="J2" s="14" t="s">
        <v>12</v>
      </c>
      <c r="K2" s="14" t="s">
        <v>13</v>
      </c>
      <c r="L2" s="14" t="s">
        <v>6</v>
      </c>
      <c r="N2" s="14" t="s">
        <v>9</v>
      </c>
    </row>
    <row r="3" spans="1:14" ht="19.5" x14ac:dyDescent="0.25">
      <c r="A3" s="20">
        <v>0.2</v>
      </c>
      <c r="C3" s="2">
        <v>904</v>
      </c>
      <c r="D3">
        <v>1</v>
      </c>
      <c r="E3" s="11">
        <f>D3/$D$17</f>
        <v>6.6666666666666666E-2</v>
      </c>
      <c r="H3" s="2">
        <v>904</v>
      </c>
      <c r="I3" s="11">
        <f>H3-$I$1</f>
        <v>-178.86666666666656</v>
      </c>
      <c r="J3" s="1">
        <f>I3*I3</f>
        <v>31993.284444444405</v>
      </c>
      <c r="K3" s="11">
        <f>I3/$J$19</f>
        <v>-1.4375521613748048</v>
      </c>
      <c r="L3" s="11">
        <f>NORMDIST(H3,$I$1,$J$19,K3)</f>
        <v>7.52805813555706E-2</v>
      </c>
      <c r="M3" s="11"/>
      <c r="N3" s="11">
        <f>(ABS(E3-L3))</f>
        <v>8.6139146889039342E-3</v>
      </c>
    </row>
    <row r="4" spans="1:14" ht="19.5" x14ac:dyDescent="0.25">
      <c r="A4" s="20">
        <v>0.2</v>
      </c>
      <c r="C4" s="3">
        <v>920</v>
      </c>
      <c r="D4">
        <v>2</v>
      </c>
      <c r="E4" s="11">
        <f t="shared" ref="E4:E17" si="0">D4/$D$17</f>
        <v>0.13333333333333333</v>
      </c>
      <c r="H4" s="3">
        <v>920</v>
      </c>
      <c r="I4" s="11">
        <f t="shared" ref="I4:I17" si="1">H4-$I$1</f>
        <v>-162.86666666666656</v>
      </c>
      <c r="J4" s="1">
        <f t="shared" ref="J4:J17" si="2">I4*I4</f>
        <v>26525.551111111075</v>
      </c>
      <c r="K4" s="11">
        <f t="shared" ref="K4:K17" si="3">I4/$J$19</f>
        <v>-1.308960093268225</v>
      </c>
      <c r="L4" s="11">
        <f t="shared" ref="L4:L17" si="4">NORMDIST(H4,$I$1,$J$19,K4)</f>
        <v>9.5273934483439182E-2</v>
      </c>
      <c r="M4" s="11"/>
      <c r="N4" s="11">
        <f t="shared" ref="N4:N17" si="5">(ABS(E4-L4))</f>
        <v>3.8059398849894149E-2</v>
      </c>
    </row>
    <row r="5" spans="1:14" ht="19.5" x14ac:dyDescent="0.25">
      <c r="A5" s="20">
        <v>0.3</v>
      </c>
      <c r="C5" s="4">
        <v>973</v>
      </c>
      <c r="D5">
        <v>3</v>
      </c>
      <c r="E5" s="11">
        <f t="shared" si="0"/>
        <v>0.2</v>
      </c>
      <c r="H5" s="4">
        <v>973</v>
      </c>
      <c r="I5" s="11">
        <f t="shared" si="1"/>
        <v>-109.86666666666656</v>
      </c>
      <c r="J5" s="1">
        <f t="shared" si="2"/>
        <v>12070.684444444421</v>
      </c>
      <c r="K5" s="11">
        <f t="shared" si="3"/>
        <v>-0.88299886766517977</v>
      </c>
      <c r="L5" s="11">
        <f t="shared" si="4"/>
        <v>0.18861844165467678</v>
      </c>
      <c r="M5" s="11"/>
      <c r="N5" s="11">
        <f t="shared" si="5"/>
        <v>1.1381558345323228E-2</v>
      </c>
    </row>
    <row r="6" spans="1:14" ht="20.25" thickBot="1" x14ac:dyDescent="0.3">
      <c r="A6" s="20">
        <v>0.3</v>
      </c>
      <c r="C6" s="5">
        <v>1001</v>
      </c>
      <c r="D6">
        <v>4</v>
      </c>
      <c r="E6" s="11">
        <f t="shared" si="0"/>
        <v>0.26666666666666666</v>
      </c>
      <c r="H6" s="5">
        <v>1001</v>
      </c>
      <c r="I6" s="11">
        <f t="shared" si="1"/>
        <v>-81.866666666666561</v>
      </c>
      <c r="J6" s="1">
        <f t="shared" si="2"/>
        <v>6702.151111111094</v>
      </c>
      <c r="K6" s="11">
        <f t="shared" si="3"/>
        <v>-0.65796274847866532</v>
      </c>
      <c r="L6" s="11">
        <f t="shared" si="4"/>
        <v>0.25528103415278736</v>
      </c>
      <c r="M6" s="11"/>
      <c r="N6" s="11">
        <f t="shared" si="5"/>
        <v>1.1385632513879307E-2</v>
      </c>
    </row>
    <row r="7" spans="1:14" ht="20.25" thickBot="1" x14ac:dyDescent="0.3">
      <c r="A7" s="20">
        <v>0.4</v>
      </c>
      <c r="C7" s="6">
        <v>1002</v>
      </c>
      <c r="D7">
        <v>5</v>
      </c>
      <c r="E7" s="11">
        <f t="shared" si="0"/>
        <v>0.33333333333333331</v>
      </c>
      <c r="H7" s="6">
        <v>1002</v>
      </c>
      <c r="I7" s="11">
        <f t="shared" si="1"/>
        <v>-80.866666666666561</v>
      </c>
      <c r="J7" s="1">
        <f t="shared" si="2"/>
        <v>6539.4177777777604</v>
      </c>
      <c r="K7" s="11">
        <f t="shared" si="3"/>
        <v>-0.64992574422200411</v>
      </c>
      <c r="L7" s="11">
        <f t="shared" si="4"/>
        <v>0.25787009394846461</v>
      </c>
      <c r="M7" s="11"/>
      <c r="N7" s="11">
        <f t="shared" si="5"/>
        <v>7.5463239384868708E-2</v>
      </c>
    </row>
    <row r="8" spans="1:14" ht="19.5" x14ac:dyDescent="0.25">
      <c r="A8" s="20">
        <v>0.5</v>
      </c>
      <c r="C8" s="2">
        <v>1012</v>
      </c>
      <c r="D8">
        <v>6</v>
      </c>
      <c r="E8" s="11">
        <f t="shared" si="0"/>
        <v>0.4</v>
      </c>
      <c r="H8" s="2">
        <v>1012</v>
      </c>
      <c r="I8" s="11">
        <f t="shared" si="1"/>
        <v>-70.866666666666561</v>
      </c>
      <c r="J8" s="1">
        <f t="shared" si="2"/>
        <v>5022.0844444444292</v>
      </c>
      <c r="K8" s="11">
        <f t="shared" si="3"/>
        <v>-0.56955570165539182</v>
      </c>
      <c r="L8" s="11">
        <f t="shared" si="4"/>
        <v>0.28448954049284292</v>
      </c>
      <c r="M8" s="11"/>
      <c r="N8" s="11">
        <f t="shared" si="5"/>
        <v>0.1155104595071571</v>
      </c>
    </row>
    <row r="9" spans="1:14" ht="19.5" x14ac:dyDescent="0.25">
      <c r="A9" s="20">
        <v>0.6</v>
      </c>
      <c r="C9" s="15">
        <v>1016</v>
      </c>
      <c r="D9" s="17">
        <v>7</v>
      </c>
      <c r="E9" s="18">
        <f t="shared" si="0"/>
        <v>0.46666666666666667</v>
      </c>
      <c r="F9" s="17"/>
      <c r="G9" s="17"/>
      <c r="H9" s="15">
        <v>1016</v>
      </c>
      <c r="I9" s="18">
        <f t="shared" si="1"/>
        <v>-66.866666666666561</v>
      </c>
      <c r="J9" s="16">
        <f t="shared" si="2"/>
        <v>4471.1511111110967</v>
      </c>
      <c r="K9" s="18">
        <f t="shared" si="3"/>
        <v>-0.53740768462874688</v>
      </c>
      <c r="L9" s="18">
        <f t="shared" si="4"/>
        <v>0.29549301815794315</v>
      </c>
      <c r="M9" s="18"/>
      <c r="N9" s="19">
        <f t="shared" si="5"/>
        <v>0.17117364850872352</v>
      </c>
    </row>
    <row r="10" spans="1:14" ht="19.5" x14ac:dyDescent="0.25">
      <c r="A10" s="20">
        <v>0.6</v>
      </c>
      <c r="C10" s="7">
        <v>1039</v>
      </c>
      <c r="D10">
        <v>8</v>
      </c>
      <c r="E10" s="11">
        <f t="shared" si="0"/>
        <v>0.53333333333333333</v>
      </c>
      <c r="H10" s="7">
        <v>1039</v>
      </c>
      <c r="I10" s="11">
        <f t="shared" si="1"/>
        <v>-43.866666666666561</v>
      </c>
      <c r="J10" s="1">
        <f t="shared" si="2"/>
        <v>1924.2844444444352</v>
      </c>
      <c r="K10" s="11">
        <f t="shared" si="3"/>
        <v>-0.35255658672553852</v>
      </c>
      <c r="L10" s="11">
        <f t="shared" si="4"/>
        <v>0.36221044445974926</v>
      </c>
      <c r="M10" s="11"/>
      <c r="N10" s="11">
        <f t="shared" si="5"/>
        <v>0.17112288887358407</v>
      </c>
    </row>
    <row r="11" spans="1:14" ht="20.25" thickBot="1" x14ac:dyDescent="0.3">
      <c r="A11" s="20">
        <v>0.6</v>
      </c>
      <c r="C11" s="5">
        <v>1086</v>
      </c>
      <c r="D11">
        <v>9</v>
      </c>
      <c r="E11" s="11">
        <f t="shared" si="0"/>
        <v>0.6</v>
      </c>
      <c r="H11" s="5">
        <v>1086</v>
      </c>
      <c r="I11" s="11">
        <f t="shared" si="1"/>
        <v>3.1333333333334394</v>
      </c>
      <c r="J11" s="1">
        <f t="shared" si="2"/>
        <v>9.8177777777784421</v>
      </c>
      <c r="K11" s="11">
        <f t="shared" si="3"/>
        <v>2.5182613337539378E-2</v>
      </c>
      <c r="L11" s="11">
        <f t="shared" si="4"/>
        <v>0.51004534744714813</v>
      </c>
      <c r="M11" s="11"/>
      <c r="N11" s="11">
        <f t="shared" si="5"/>
        <v>8.9954652552851844E-2</v>
      </c>
    </row>
    <row r="12" spans="1:14" ht="20.25" thickBot="1" x14ac:dyDescent="0.3">
      <c r="A12" s="20">
        <v>0.7</v>
      </c>
      <c r="C12" s="6">
        <v>1140</v>
      </c>
      <c r="D12">
        <v>10</v>
      </c>
      <c r="E12" s="11">
        <f t="shared" si="0"/>
        <v>0.66666666666666663</v>
      </c>
      <c r="H12" s="6">
        <v>1140</v>
      </c>
      <c r="I12" s="11">
        <f t="shared" si="1"/>
        <v>57.133333333333439</v>
      </c>
      <c r="J12" s="1">
        <f t="shared" si="2"/>
        <v>3264.2177777777897</v>
      </c>
      <c r="K12" s="11">
        <f t="shared" si="3"/>
        <v>0.45918084319724589</v>
      </c>
      <c r="L12" s="11">
        <f t="shared" si="4"/>
        <v>0.6769478469632263</v>
      </c>
      <c r="M12" s="11"/>
      <c r="N12" s="11">
        <f t="shared" si="5"/>
        <v>1.0281180296559667E-2</v>
      </c>
    </row>
    <row r="13" spans="1:14" ht="19.5" x14ac:dyDescent="0.25">
      <c r="A13" s="20">
        <v>0.7</v>
      </c>
      <c r="C13" s="8">
        <v>1146</v>
      </c>
      <c r="D13">
        <v>11</v>
      </c>
      <c r="E13" s="11">
        <f t="shared" si="0"/>
        <v>0.73333333333333328</v>
      </c>
      <c r="H13" s="8">
        <v>1146</v>
      </c>
      <c r="I13" s="11">
        <f t="shared" si="1"/>
        <v>63.133333333333439</v>
      </c>
      <c r="J13" s="1">
        <f t="shared" si="2"/>
        <v>3985.817777777791</v>
      </c>
      <c r="K13" s="11">
        <f t="shared" si="3"/>
        <v>0.5074028687372133</v>
      </c>
      <c r="L13" s="11">
        <f t="shared" si="4"/>
        <v>0.69406391336975526</v>
      </c>
      <c r="M13" s="11"/>
      <c r="N13" s="11">
        <f t="shared" si="5"/>
        <v>3.9269419963578023E-2</v>
      </c>
    </row>
    <row r="14" spans="1:14" ht="19.5" x14ac:dyDescent="0.25">
      <c r="A14" s="20">
        <v>0.8</v>
      </c>
      <c r="C14" s="7">
        <v>1168</v>
      </c>
      <c r="D14">
        <v>12</v>
      </c>
      <c r="E14" s="11">
        <f t="shared" si="0"/>
        <v>0.8</v>
      </c>
      <c r="H14" s="7">
        <v>1168</v>
      </c>
      <c r="I14" s="11">
        <f t="shared" si="1"/>
        <v>85.133333333333439</v>
      </c>
      <c r="J14" s="1">
        <f t="shared" si="2"/>
        <v>7247.6844444444623</v>
      </c>
      <c r="K14" s="11">
        <f t="shared" si="3"/>
        <v>0.6842169623837604</v>
      </c>
      <c r="L14" s="11">
        <f t="shared" si="4"/>
        <v>0.75308091364341023</v>
      </c>
      <c r="M14" s="11"/>
      <c r="N14" s="11">
        <f t="shared" si="5"/>
        <v>4.6919086356589812E-2</v>
      </c>
    </row>
    <row r="15" spans="1:14" ht="19.5" x14ac:dyDescent="0.25">
      <c r="A15" s="20">
        <v>0.8</v>
      </c>
      <c r="C15" s="4">
        <v>1233</v>
      </c>
      <c r="D15">
        <v>13</v>
      </c>
      <c r="E15" s="11">
        <f t="shared" si="0"/>
        <v>0.8666666666666667</v>
      </c>
      <c r="H15" s="4">
        <v>1233</v>
      </c>
      <c r="I15" s="11">
        <f t="shared" si="1"/>
        <v>150.13333333333344</v>
      </c>
      <c r="J15" s="1">
        <f t="shared" si="2"/>
        <v>22540.017777777808</v>
      </c>
      <c r="K15" s="11">
        <f t="shared" si="3"/>
        <v>1.2066222390667405</v>
      </c>
      <c r="L15" s="11">
        <f t="shared" si="4"/>
        <v>0.88621117091542223</v>
      </c>
      <c r="M15" s="11"/>
      <c r="N15" s="11">
        <f t="shared" si="5"/>
        <v>1.9544504248755534E-2</v>
      </c>
    </row>
    <row r="16" spans="1:14" ht="20.25" thickBot="1" x14ac:dyDescent="0.3">
      <c r="A16" s="20">
        <v>0.9</v>
      </c>
      <c r="C16" s="5">
        <v>1255</v>
      </c>
      <c r="D16">
        <v>14</v>
      </c>
      <c r="E16" s="11">
        <f t="shared" si="0"/>
        <v>0.93333333333333335</v>
      </c>
      <c r="H16" s="5">
        <v>1255</v>
      </c>
      <c r="I16" s="11">
        <f t="shared" si="1"/>
        <v>172.13333333333344</v>
      </c>
      <c r="J16" s="1">
        <f t="shared" si="2"/>
        <v>29629.88444444448</v>
      </c>
      <c r="K16" s="11">
        <f t="shared" si="3"/>
        <v>1.3834363327132875</v>
      </c>
      <c r="L16" s="11">
        <f t="shared" si="4"/>
        <v>0.91673444172452145</v>
      </c>
      <c r="M16" s="11"/>
      <c r="N16" s="11">
        <f t="shared" si="5"/>
        <v>1.6598891608811894E-2</v>
      </c>
    </row>
    <row r="17" spans="1:14" ht="20.25" thickBot="1" x14ac:dyDescent="0.3">
      <c r="A17" s="20">
        <v>0.9</v>
      </c>
      <c r="C17" s="9">
        <v>1348</v>
      </c>
      <c r="D17">
        <v>15</v>
      </c>
      <c r="E17" s="11">
        <f t="shared" si="0"/>
        <v>1</v>
      </c>
      <c r="H17" s="9">
        <v>1348</v>
      </c>
      <c r="I17" s="11">
        <f t="shared" si="1"/>
        <v>265.13333333333344</v>
      </c>
      <c r="J17" s="1">
        <f t="shared" si="2"/>
        <v>70295.684444444501</v>
      </c>
      <c r="K17" s="12">
        <f t="shared" si="3"/>
        <v>2.130877728582782</v>
      </c>
      <c r="L17" s="12">
        <f t="shared" si="4"/>
        <v>0.98345039168739301</v>
      </c>
      <c r="N17" s="12">
        <f t="shared" si="5"/>
        <v>1.6549608312606989E-2</v>
      </c>
    </row>
    <row r="18" spans="1:14" ht="18" x14ac:dyDescent="0.25">
      <c r="A18" s="20">
        <v>1</v>
      </c>
      <c r="J18" s="1">
        <f>SUM(J3:J17)</f>
        <v>232221.73333333328</v>
      </c>
    </row>
    <row r="19" spans="1:14" ht="18" x14ac:dyDescent="0.25">
      <c r="A19" s="20">
        <v>1</v>
      </c>
      <c r="I19" t="s">
        <v>5</v>
      </c>
      <c r="J19" s="1">
        <f>SQRT(J18/15)</f>
        <v>124.42447061928327</v>
      </c>
      <c r="L19" t="s">
        <v>8</v>
      </c>
      <c r="M19" t="s">
        <v>8</v>
      </c>
      <c r="N19" s="11">
        <f>MAX(N3:N17)</f>
        <v>0.17117364850872352</v>
      </c>
    </row>
    <row r="20" spans="1:14" ht="18" x14ac:dyDescent="0.25">
      <c r="A20" s="20">
        <v>1</v>
      </c>
    </row>
    <row r="21" spans="1:14" ht="18" x14ac:dyDescent="0.25">
      <c r="A21" s="20">
        <v>1</v>
      </c>
    </row>
    <row r="22" spans="1:14" ht="18" x14ac:dyDescent="0.25">
      <c r="A22" s="20">
        <v>1</v>
      </c>
    </row>
    <row r="23" spans="1:14" ht="18" x14ac:dyDescent="0.25">
      <c r="A23" s="20">
        <v>1</v>
      </c>
    </row>
    <row r="24" spans="1:14" ht="18" x14ac:dyDescent="0.25">
      <c r="A24" s="20">
        <v>1</v>
      </c>
    </row>
    <row r="25" spans="1:14" ht="18" x14ac:dyDescent="0.25">
      <c r="A25" s="20">
        <v>1.1000000000000001</v>
      </c>
    </row>
    <row r="26" spans="1:14" ht="18" x14ac:dyDescent="0.25">
      <c r="A26" s="20">
        <v>1.1000000000000001</v>
      </c>
    </row>
    <row r="27" spans="1:14" ht="18" x14ac:dyDescent="0.25">
      <c r="A27" s="20">
        <v>1.2</v>
      </c>
    </row>
    <row r="28" spans="1:14" ht="18" x14ac:dyDescent="0.25">
      <c r="A28" s="20">
        <v>1.3</v>
      </c>
    </row>
    <row r="29" spans="1:14" ht="18" x14ac:dyDescent="0.25">
      <c r="A29" s="20">
        <v>1.3</v>
      </c>
    </row>
    <row r="30" spans="1:14" ht="18" x14ac:dyDescent="0.25">
      <c r="A30" s="20">
        <v>1.4</v>
      </c>
    </row>
    <row r="31" spans="1:14" ht="18" x14ac:dyDescent="0.25">
      <c r="A31" s="20">
        <v>1.4</v>
      </c>
    </row>
    <row r="32" spans="1:14" ht="18" x14ac:dyDescent="0.25">
      <c r="A32" s="20">
        <v>1.4</v>
      </c>
    </row>
    <row r="33" spans="1:1" ht="18" x14ac:dyDescent="0.25">
      <c r="A33" s="20">
        <v>1.5</v>
      </c>
    </row>
    <row r="34" spans="1:1" ht="18" x14ac:dyDescent="0.25">
      <c r="A34" s="20">
        <v>1.5</v>
      </c>
    </row>
    <row r="35" spans="1:1" ht="18" x14ac:dyDescent="0.25">
      <c r="A35" s="20">
        <v>1.6</v>
      </c>
    </row>
    <row r="36" spans="1:1" ht="18" x14ac:dyDescent="0.25">
      <c r="A36" s="20">
        <v>1.7</v>
      </c>
    </row>
    <row r="37" spans="1:1" ht="18" x14ac:dyDescent="0.25">
      <c r="A37" s="20">
        <v>1.8</v>
      </c>
    </row>
    <row r="38" spans="1:1" ht="18" x14ac:dyDescent="0.25">
      <c r="A38" s="20">
        <v>2</v>
      </c>
    </row>
    <row r="39" spans="1:1" ht="18" x14ac:dyDescent="0.25">
      <c r="A39" s="20">
        <v>2</v>
      </c>
    </row>
    <row r="40" spans="1:1" ht="18" x14ac:dyDescent="0.25">
      <c r="A40" s="20">
        <v>2</v>
      </c>
    </row>
    <row r="41" spans="1:1" ht="18" x14ac:dyDescent="0.25">
      <c r="A41" s="20">
        <v>2</v>
      </c>
    </row>
    <row r="42" spans="1:1" ht="18" x14ac:dyDescent="0.25">
      <c r="A42" s="20">
        <v>2</v>
      </c>
    </row>
    <row r="43" spans="1:1" ht="18" x14ac:dyDescent="0.25">
      <c r="A43" s="20">
        <v>2.1</v>
      </c>
    </row>
    <row r="44" spans="1:1" ht="18" x14ac:dyDescent="0.25">
      <c r="A44" s="20">
        <v>2.1</v>
      </c>
    </row>
    <row r="45" spans="1:1" ht="18" x14ac:dyDescent="0.25">
      <c r="A45" s="20">
        <v>2.2999999999999998</v>
      </c>
    </row>
    <row r="46" spans="1:1" ht="18" x14ac:dyDescent="0.25">
      <c r="A46" s="20">
        <v>2.4</v>
      </c>
    </row>
    <row r="47" spans="1:1" ht="18" x14ac:dyDescent="0.25">
      <c r="A47" s="20">
        <v>2.5</v>
      </c>
    </row>
    <row r="48" spans="1:1" ht="18" x14ac:dyDescent="0.25">
      <c r="A48" s="20">
        <v>2.5</v>
      </c>
    </row>
    <row r="49" spans="1:1" ht="18" x14ac:dyDescent="0.25">
      <c r="A49" s="20">
        <v>2.5</v>
      </c>
    </row>
    <row r="50" spans="1:1" ht="18" x14ac:dyDescent="0.25">
      <c r="A50" s="20">
        <v>2.5</v>
      </c>
    </row>
    <row r="51" spans="1:1" ht="18" x14ac:dyDescent="0.25">
      <c r="A51" s="20">
        <v>2.8</v>
      </c>
    </row>
    <row r="52" spans="1:1" ht="18" x14ac:dyDescent="0.25">
      <c r="A52" s="20">
        <v>2.8</v>
      </c>
    </row>
    <row r="53" spans="1:1" ht="18" x14ac:dyDescent="0.25">
      <c r="A53" s="20">
        <v>2.9</v>
      </c>
    </row>
    <row r="54" spans="1:1" ht="18" x14ac:dyDescent="0.25">
      <c r="A54" s="20">
        <v>3</v>
      </c>
    </row>
    <row r="55" spans="1:1" ht="18" x14ac:dyDescent="0.25">
      <c r="A55" s="20">
        <v>3</v>
      </c>
    </row>
    <row r="56" spans="1:1" ht="18" x14ac:dyDescent="0.25">
      <c r="A56" s="20">
        <v>3</v>
      </c>
    </row>
    <row r="57" spans="1:1" ht="18" x14ac:dyDescent="0.25">
      <c r="A57" s="20">
        <v>3</v>
      </c>
    </row>
    <row r="58" spans="1:1" ht="18" x14ac:dyDescent="0.25">
      <c r="A58" s="20">
        <v>3</v>
      </c>
    </row>
    <row r="59" spans="1:1" ht="18" x14ac:dyDescent="0.25">
      <c r="A59" s="20">
        <v>3</v>
      </c>
    </row>
    <row r="60" spans="1:1" ht="18" x14ac:dyDescent="0.25">
      <c r="A60" s="20">
        <v>3.7</v>
      </c>
    </row>
    <row r="61" spans="1:1" ht="18" x14ac:dyDescent="0.25">
      <c r="A61" s="20">
        <v>3.8</v>
      </c>
    </row>
    <row r="62" spans="1:1" ht="18" x14ac:dyDescent="0.25">
      <c r="A62" s="20">
        <v>3.8</v>
      </c>
    </row>
    <row r="63" spans="1:1" ht="18" x14ac:dyDescent="0.25">
      <c r="A63" s="20">
        <v>3.8</v>
      </c>
    </row>
    <row r="64" spans="1:1" ht="18" x14ac:dyDescent="0.25">
      <c r="A64" s="20">
        <v>3.8</v>
      </c>
    </row>
    <row r="65" spans="1:1" ht="18" x14ac:dyDescent="0.25">
      <c r="A65" s="20">
        <v>4</v>
      </c>
    </row>
    <row r="66" spans="1:1" ht="18" x14ac:dyDescent="0.25">
      <c r="A66" s="20">
        <v>4.0999999999999996</v>
      </c>
    </row>
    <row r="67" spans="1:1" ht="18" x14ac:dyDescent="0.25">
      <c r="A67" s="20">
        <v>4.2</v>
      </c>
    </row>
    <row r="68" spans="1:1" ht="18" x14ac:dyDescent="0.25">
      <c r="A68" s="20">
        <v>4.2</v>
      </c>
    </row>
    <row r="69" spans="1:1" ht="18" x14ac:dyDescent="0.25">
      <c r="A69" s="20">
        <v>4.2</v>
      </c>
    </row>
    <row r="70" spans="1:1" ht="18" x14ac:dyDescent="0.25">
      <c r="A70" s="20">
        <v>4.3</v>
      </c>
    </row>
    <row r="71" spans="1:1" ht="18" x14ac:dyDescent="0.25">
      <c r="A71" s="20">
        <v>4.3</v>
      </c>
    </row>
    <row r="72" spans="1:1" ht="18" x14ac:dyDescent="0.25">
      <c r="A72" s="20">
        <v>4.5</v>
      </c>
    </row>
    <row r="73" spans="1:1" ht="18" x14ac:dyDescent="0.25">
      <c r="A73" s="20">
        <v>4.5999999999999996</v>
      </c>
    </row>
    <row r="74" spans="1:1" ht="18" x14ac:dyDescent="0.25">
      <c r="A74" s="20">
        <v>4.5999999999999996</v>
      </c>
    </row>
    <row r="75" spans="1:1" ht="18" x14ac:dyDescent="0.25">
      <c r="A75" s="20">
        <v>4.5999999999999996</v>
      </c>
    </row>
    <row r="76" spans="1:1" ht="18" x14ac:dyDescent="0.25">
      <c r="A76" s="20">
        <v>5</v>
      </c>
    </row>
    <row r="77" spans="1:1" ht="18" x14ac:dyDescent="0.25">
      <c r="A77" s="20">
        <v>5</v>
      </c>
    </row>
    <row r="78" spans="1:1" ht="18" x14ac:dyDescent="0.25">
      <c r="A78" s="20">
        <v>5</v>
      </c>
    </row>
    <row r="79" spans="1:1" ht="18" x14ac:dyDescent="0.25">
      <c r="A79" s="20">
        <v>5</v>
      </c>
    </row>
    <row r="80" spans="1:1" ht="18" x14ac:dyDescent="0.25">
      <c r="A80" s="20">
        <v>5.2</v>
      </c>
    </row>
    <row r="81" spans="1:1" ht="18" x14ac:dyDescent="0.25">
      <c r="A81" s="20">
        <v>5.2</v>
      </c>
    </row>
    <row r="82" spans="1:1" ht="18" x14ac:dyDescent="0.25">
      <c r="A82" s="20">
        <v>5.2</v>
      </c>
    </row>
    <row r="83" spans="1:1" ht="18" x14ac:dyDescent="0.25">
      <c r="A83" s="20">
        <v>5.3</v>
      </c>
    </row>
    <row r="84" spans="1:1" ht="18" x14ac:dyDescent="0.25">
      <c r="A84" s="20">
        <v>5.4</v>
      </c>
    </row>
    <row r="85" spans="1:1" ht="18" x14ac:dyDescent="0.25">
      <c r="A85" s="20">
        <v>5.7</v>
      </c>
    </row>
    <row r="86" spans="1:1" ht="18" x14ac:dyDescent="0.25">
      <c r="A86" s="20">
        <v>5.7</v>
      </c>
    </row>
    <row r="87" spans="1:1" ht="18" x14ac:dyDescent="0.25">
      <c r="A87" s="20">
        <v>5.8</v>
      </c>
    </row>
    <row r="88" spans="1:1" ht="18" x14ac:dyDescent="0.25">
      <c r="A88" s="20">
        <v>6</v>
      </c>
    </row>
    <row r="89" spans="1:1" ht="18" x14ac:dyDescent="0.25">
      <c r="A89" s="20">
        <v>6.2</v>
      </c>
    </row>
    <row r="90" spans="1:1" ht="18" x14ac:dyDescent="0.25">
      <c r="A90" s="20">
        <v>6.2</v>
      </c>
    </row>
    <row r="91" spans="1:1" ht="18" x14ac:dyDescent="0.25">
      <c r="A91" s="20">
        <v>6.5</v>
      </c>
    </row>
    <row r="92" spans="1:1" ht="18" x14ac:dyDescent="0.25">
      <c r="A92" s="20">
        <v>6.5</v>
      </c>
    </row>
    <row r="93" spans="1:1" ht="18" x14ac:dyDescent="0.25">
      <c r="A93" s="20">
        <v>7</v>
      </c>
    </row>
    <row r="94" spans="1:1" ht="18" x14ac:dyDescent="0.25">
      <c r="A94" s="20">
        <v>7</v>
      </c>
    </row>
    <row r="95" spans="1:1" ht="18" x14ac:dyDescent="0.25">
      <c r="A95" s="20">
        <v>7</v>
      </c>
    </row>
    <row r="96" spans="1:1" ht="18" x14ac:dyDescent="0.25">
      <c r="A96" s="20">
        <v>7</v>
      </c>
    </row>
    <row r="97" spans="1:1" ht="18" x14ac:dyDescent="0.25">
      <c r="A97" s="20">
        <v>7.2</v>
      </c>
    </row>
    <row r="98" spans="1:1" ht="18" x14ac:dyDescent="0.25">
      <c r="A98" s="20">
        <v>7.3</v>
      </c>
    </row>
    <row r="99" spans="1:1" ht="18" x14ac:dyDescent="0.25">
      <c r="A99" s="20">
        <v>7.6</v>
      </c>
    </row>
    <row r="100" spans="1:1" ht="18" x14ac:dyDescent="0.25">
      <c r="A100" s="20">
        <v>7.6</v>
      </c>
    </row>
    <row r="101" spans="1:1" ht="18" x14ac:dyDescent="0.25">
      <c r="A101" s="20">
        <v>7.6</v>
      </c>
    </row>
    <row r="102" spans="1:1" ht="18" x14ac:dyDescent="0.25">
      <c r="A102" s="20">
        <v>7.7</v>
      </c>
    </row>
    <row r="103" spans="1:1" ht="18" x14ac:dyDescent="0.25">
      <c r="A103" s="20">
        <v>7.8</v>
      </c>
    </row>
    <row r="104" spans="1:1" ht="18" x14ac:dyDescent="0.25">
      <c r="A104" s="20">
        <v>8</v>
      </c>
    </row>
    <row r="105" spans="1:1" ht="18" x14ac:dyDescent="0.25">
      <c r="A105" s="20">
        <v>8.1999999999999993</v>
      </c>
    </row>
    <row r="106" spans="1:1" ht="18" x14ac:dyDescent="0.25">
      <c r="A106" s="20">
        <v>8.5</v>
      </c>
    </row>
    <row r="107" spans="1:1" ht="18" x14ac:dyDescent="0.25">
      <c r="A107" s="20">
        <v>8.6</v>
      </c>
    </row>
    <row r="108" spans="1:1" ht="18" x14ac:dyDescent="0.25">
      <c r="A108" s="20">
        <v>8.9</v>
      </c>
    </row>
    <row r="109" spans="1:1" ht="18" x14ac:dyDescent="0.25">
      <c r="A109" s="20">
        <v>9</v>
      </c>
    </row>
    <row r="110" spans="1:1" ht="18" x14ac:dyDescent="0.25">
      <c r="A110" s="20">
        <v>9</v>
      </c>
    </row>
    <row r="111" spans="1:1" ht="18" x14ac:dyDescent="0.25">
      <c r="A111" s="20">
        <v>9.1999999999999993</v>
      </c>
    </row>
    <row r="112" spans="1:1" ht="18" x14ac:dyDescent="0.25">
      <c r="A112" s="20">
        <v>9.3000000000000007</v>
      </c>
    </row>
    <row r="113" spans="1:1" ht="18" x14ac:dyDescent="0.25">
      <c r="A113" s="20">
        <v>9.4</v>
      </c>
    </row>
    <row r="114" spans="1:1" ht="18" x14ac:dyDescent="0.25">
      <c r="A114" s="20">
        <v>9.4</v>
      </c>
    </row>
    <row r="115" spans="1:1" ht="18" x14ac:dyDescent="0.25">
      <c r="A115" s="20">
        <v>9.5</v>
      </c>
    </row>
    <row r="116" spans="1:1" ht="18" x14ac:dyDescent="0.25">
      <c r="A116" s="20">
        <v>9.6</v>
      </c>
    </row>
    <row r="117" spans="1:1" ht="18" x14ac:dyDescent="0.25">
      <c r="A117" s="20">
        <v>9.6999999999999993</v>
      </c>
    </row>
    <row r="118" spans="1:1" ht="18" x14ac:dyDescent="0.25">
      <c r="A118" s="20">
        <v>9.9</v>
      </c>
    </row>
    <row r="119" spans="1:1" ht="18" x14ac:dyDescent="0.25">
      <c r="A119" s="20">
        <v>10</v>
      </c>
    </row>
    <row r="120" spans="1:1" ht="18" x14ac:dyDescent="0.25">
      <c r="A120" s="20">
        <v>10</v>
      </c>
    </row>
    <row r="121" spans="1:1" ht="18" x14ac:dyDescent="0.25">
      <c r="A121" s="20">
        <v>10.1</v>
      </c>
    </row>
    <row r="122" spans="1:1" ht="18" x14ac:dyDescent="0.25">
      <c r="A122" s="20">
        <v>10.199999999999999</v>
      </c>
    </row>
    <row r="123" spans="1:1" ht="18" x14ac:dyDescent="0.25">
      <c r="A123" s="20">
        <v>10.3</v>
      </c>
    </row>
    <row r="124" spans="1:1" ht="18" x14ac:dyDescent="0.25">
      <c r="A124" s="20">
        <v>10.4</v>
      </c>
    </row>
    <row r="125" spans="1:1" ht="18" x14ac:dyDescent="0.25">
      <c r="A125" s="20">
        <v>10.7</v>
      </c>
    </row>
    <row r="126" spans="1:1" ht="18" x14ac:dyDescent="0.25">
      <c r="A126" s="20">
        <v>10.7</v>
      </c>
    </row>
    <row r="127" spans="1:1" ht="18" x14ac:dyDescent="0.25">
      <c r="A127" s="20">
        <v>10.8</v>
      </c>
    </row>
    <row r="128" spans="1:1" ht="18" x14ac:dyDescent="0.25">
      <c r="A128" s="20">
        <v>10.8</v>
      </c>
    </row>
    <row r="129" spans="1:1" ht="18" x14ac:dyDescent="0.25">
      <c r="A129" s="20">
        <v>10.9</v>
      </c>
    </row>
    <row r="130" spans="1:1" ht="18" x14ac:dyDescent="0.25">
      <c r="A130" s="20">
        <v>11</v>
      </c>
    </row>
    <row r="131" spans="1:1" ht="18" x14ac:dyDescent="0.25">
      <c r="A131" s="20">
        <v>11.3</v>
      </c>
    </row>
    <row r="132" spans="1:1" ht="18" x14ac:dyDescent="0.25">
      <c r="A132" s="20">
        <v>11.5</v>
      </c>
    </row>
    <row r="133" spans="1:1" ht="18" x14ac:dyDescent="0.25">
      <c r="A133" s="20">
        <v>12.2</v>
      </c>
    </row>
    <row r="134" spans="1:1" ht="18" x14ac:dyDescent="0.25">
      <c r="A134" s="20">
        <v>12.3</v>
      </c>
    </row>
    <row r="135" spans="1:1" ht="18" x14ac:dyDescent="0.25">
      <c r="A135" s="20">
        <v>12.5</v>
      </c>
    </row>
    <row r="136" spans="1:1" ht="18" x14ac:dyDescent="0.25">
      <c r="A136" s="20">
        <v>12.6</v>
      </c>
    </row>
    <row r="137" spans="1:1" ht="18" x14ac:dyDescent="0.25">
      <c r="A137" s="20">
        <v>13</v>
      </c>
    </row>
    <row r="138" spans="1:1" ht="18" x14ac:dyDescent="0.25">
      <c r="A138" s="20">
        <v>13</v>
      </c>
    </row>
    <row r="139" spans="1:1" ht="18" x14ac:dyDescent="0.25">
      <c r="A139" s="20">
        <v>13.8</v>
      </c>
    </row>
    <row r="140" spans="1:1" ht="18" x14ac:dyDescent="0.25">
      <c r="A140" s="20">
        <v>13.8</v>
      </c>
    </row>
    <row r="141" spans="1:1" ht="18" x14ac:dyDescent="0.25">
      <c r="A141" s="20">
        <v>14</v>
      </c>
    </row>
    <row r="142" spans="1:1" ht="18" x14ac:dyDescent="0.25">
      <c r="A142" s="20">
        <v>14.4</v>
      </c>
    </row>
    <row r="143" spans="1:1" ht="18" x14ac:dyDescent="0.25">
      <c r="A143" s="20">
        <v>14.4</v>
      </c>
    </row>
    <row r="144" spans="1:1" ht="18" x14ac:dyDescent="0.25">
      <c r="A144" s="20">
        <v>14.5</v>
      </c>
    </row>
    <row r="145" spans="1:1" ht="18" x14ac:dyDescent="0.25">
      <c r="A145" s="20">
        <v>14.9</v>
      </c>
    </row>
    <row r="146" spans="1:1" ht="18" x14ac:dyDescent="0.25">
      <c r="A146" s="20">
        <v>15</v>
      </c>
    </row>
    <row r="147" spans="1:1" ht="18" x14ac:dyDescent="0.25">
      <c r="A147" s="20">
        <v>15.2</v>
      </c>
    </row>
    <row r="148" spans="1:1" ht="18" x14ac:dyDescent="0.25">
      <c r="A148" s="20">
        <v>15.4</v>
      </c>
    </row>
    <row r="149" spans="1:1" ht="18" x14ac:dyDescent="0.25">
      <c r="A149" s="20">
        <v>15.5</v>
      </c>
    </row>
    <row r="150" spans="1:1" ht="18" x14ac:dyDescent="0.25">
      <c r="A150" s="20">
        <v>16.600000000000001</v>
      </c>
    </row>
    <row r="151" spans="1:1" ht="18" x14ac:dyDescent="0.25">
      <c r="A151" s="20">
        <v>16.899999999999999</v>
      </c>
    </row>
    <row r="152" spans="1:1" ht="18" x14ac:dyDescent="0.25">
      <c r="A152" s="20">
        <v>17.3</v>
      </c>
    </row>
    <row r="153" spans="1:1" ht="18" x14ac:dyDescent="0.25">
      <c r="A153" s="20">
        <v>17.3</v>
      </c>
    </row>
    <row r="154" spans="1:1" ht="18" x14ac:dyDescent="0.25">
      <c r="A154" s="20">
        <v>17.399999999999999</v>
      </c>
    </row>
    <row r="155" spans="1:1" ht="18" x14ac:dyDescent="0.25">
      <c r="A155" s="20">
        <v>17.399999999999999</v>
      </c>
    </row>
    <row r="156" spans="1:1" ht="18" x14ac:dyDescent="0.25">
      <c r="A156" s="20">
        <v>17.600000000000001</v>
      </c>
    </row>
    <row r="157" spans="1:1" ht="18" x14ac:dyDescent="0.25">
      <c r="A157" s="20">
        <v>18</v>
      </c>
    </row>
    <row r="158" spans="1:1" ht="18" x14ac:dyDescent="0.25">
      <c r="A158" s="20">
        <v>18.899999999999999</v>
      </c>
    </row>
    <row r="159" spans="1:1" ht="18" x14ac:dyDescent="0.25">
      <c r="A159" s="20">
        <v>19.7</v>
      </c>
    </row>
    <row r="160" spans="1:1" ht="18" x14ac:dyDescent="0.25">
      <c r="A160" s="20">
        <v>20.5</v>
      </c>
    </row>
    <row r="161" spans="1:1" ht="18" x14ac:dyDescent="0.25">
      <c r="A161" s="20">
        <v>21</v>
      </c>
    </row>
    <row r="162" spans="1:1" ht="18" x14ac:dyDescent="0.25">
      <c r="A162" s="20">
        <v>21.1</v>
      </c>
    </row>
    <row r="163" spans="1:1" ht="18" x14ac:dyDescent="0.25">
      <c r="A163" s="20">
        <v>21.7</v>
      </c>
    </row>
    <row r="164" spans="1:1" ht="18" x14ac:dyDescent="0.25">
      <c r="A164" s="20">
        <v>22</v>
      </c>
    </row>
    <row r="165" spans="1:1" ht="18" x14ac:dyDescent="0.25">
      <c r="A165" s="20">
        <v>22.4</v>
      </c>
    </row>
    <row r="166" spans="1:1" ht="18" x14ac:dyDescent="0.25">
      <c r="A166" s="20">
        <v>23.6</v>
      </c>
    </row>
    <row r="167" spans="1:1" ht="18" x14ac:dyDescent="0.25">
      <c r="A167" s="20">
        <v>24</v>
      </c>
    </row>
    <row r="168" spans="1:1" ht="18" x14ac:dyDescent="0.25">
      <c r="A168" s="20">
        <v>24.8</v>
      </c>
    </row>
    <row r="169" spans="1:1" ht="18" x14ac:dyDescent="0.25">
      <c r="A169" s="20">
        <v>24.9</v>
      </c>
    </row>
    <row r="170" spans="1:1" ht="18" x14ac:dyDescent="0.25">
      <c r="A170" s="20">
        <v>26.5</v>
      </c>
    </row>
    <row r="171" spans="1:1" ht="18" x14ac:dyDescent="0.25">
      <c r="A171" s="20">
        <v>27.6</v>
      </c>
    </row>
    <row r="172" spans="1:1" ht="18" x14ac:dyDescent="0.25">
      <c r="A172" s="20">
        <v>28.8</v>
      </c>
    </row>
    <row r="173" spans="1:1" ht="18" x14ac:dyDescent="0.25">
      <c r="A173" s="20">
        <v>30.2</v>
      </c>
    </row>
    <row r="174" spans="1:1" ht="18" x14ac:dyDescent="0.25">
      <c r="A174" s="20">
        <v>34.299999999999997</v>
      </c>
    </row>
    <row r="175" spans="1:1" ht="18" x14ac:dyDescent="0.25">
      <c r="A175" s="20">
        <v>36.6</v>
      </c>
    </row>
  </sheetData>
  <sortState ref="C4:C17">
    <sortCondition ref="C3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D54" workbookViewId="0">
      <selection activeCell="J71" sqref="J71"/>
    </sheetView>
  </sheetViews>
  <sheetFormatPr defaultRowHeight="15" x14ac:dyDescent="0.25"/>
  <sheetData>
    <row r="1" spans="1:10" x14ac:dyDescent="0.25">
      <c r="D1">
        <f>SUM(C4:C67)</f>
        <v>705.80000000000007</v>
      </c>
    </row>
    <row r="2" spans="1:10" x14ac:dyDescent="0.25">
      <c r="D2">
        <f>D1/84</f>
        <v>8.4023809523809536</v>
      </c>
    </row>
    <row r="3" spans="1:10" x14ac:dyDescent="0.25">
      <c r="D3" t="s">
        <v>1</v>
      </c>
      <c r="E3" t="s">
        <v>2</v>
      </c>
      <c r="F3" t="s">
        <v>3</v>
      </c>
      <c r="G3" t="s">
        <v>14</v>
      </c>
      <c r="H3" t="s">
        <v>7</v>
      </c>
      <c r="I3" t="s">
        <v>6</v>
      </c>
    </row>
    <row r="4" spans="1:10" ht="20.25" x14ac:dyDescent="0.3">
      <c r="A4" s="21">
        <v>0.2</v>
      </c>
      <c r="B4">
        <v>2</v>
      </c>
      <c r="C4">
        <f>A4*B4</f>
        <v>0.4</v>
      </c>
      <c r="D4">
        <f>B4+B3</f>
        <v>2</v>
      </c>
      <c r="E4">
        <f>D4/84</f>
        <v>2.3809523809523808E-2</v>
      </c>
      <c r="F4">
        <f>A4-$D$2</f>
        <v>-8.2023809523809543</v>
      </c>
      <c r="G4">
        <f>F4*F4</f>
        <v>67.279053287981895</v>
      </c>
      <c r="H4">
        <f>F4/$G$69</f>
        <v>-1.3272544419765557</v>
      </c>
      <c r="I4">
        <f>_xlfn.NORM.DIST(A4,$D$2,$G$69,D4)</f>
        <v>9.2212264345928427E-2</v>
      </c>
      <c r="J4">
        <f>ABS(E4-I4)</f>
        <v>6.8402740536404619E-2</v>
      </c>
    </row>
    <row r="5" spans="1:10" ht="20.25" x14ac:dyDescent="0.3">
      <c r="A5" s="21">
        <v>0.3</v>
      </c>
      <c r="B5">
        <v>1</v>
      </c>
      <c r="C5">
        <f t="shared" ref="C5:C67" si="0">A5*B5</f>
        <v>0.3</v>
      </c>
      <c r="D5">
        <f>B5+D4</f>
        <v>3</v>
      </c>
      <c r="E5">
        <f t="shared" ref="E5:E67" si="1">D5/84</f>
        <v>3.5714285714285712E-2</v>
      </c>
      <c r="F5">
        <f t="shared" ref="F5:F67" si="2">A5-$D$2</f>
        <v>-8.1023809523809529</v>
      </c>
      <c r="G5">
        <f t="shared" ref="G5:G67" si="3">F5*F5</f>
        <v>65.648577097505679</v>
      </c>
      <c r="H5">
        <f t="shared" ref="H5:H67" si="4">F5/$G$69</f>
        <v>-1.3110731106084814</v>
      </c>
      <c r="I5">
        <f t="shared" ref="I5:I67" si="5">_xlfn.NORM.DIST(A5,$D$2,$G$69,D5)</f>
        <v>9.4916532170100848E-2</v>
      </c>
      <c r="J5">
        <f t="shared" ref="J5:J67" si="6">ABS(E5-I5)</f>
        <v>5.9202246455815136E-2</v>
      </c>
    </row>
    <row r="6" spans="1:10" ht="20.25" x14ac:dyDescent="0.3">
      <c r="A6" s="21">
        <v>0.7</v>
      </c>
      <c r="B6">
        <v>1</v>
      </c>
      <c r="C6">
        <f t="shared" si="0"/>
        <v>0.7</v>
      </c>
      <c r="D6">
        <f t="shared" ref="D6:D7" si="7">B6+D5</f>
        <v>4</v>
      </c>
      <c r="E6">
        <f t="shared" si="1"/>
        <v>4.7619047619047616E-2</v>
      </c>
      <c r="F6">
        <f t="shared" si="2"/>
        <v>-7.7023809523809534</v>
      </c>
      <c r="G6">
        <f t="shared" si="3"/>
        <v>59.326672335600925</v>
      </c>
      <c r="H6">
        <f t="shared" si="4"/>
        <v>-1.246347785136185</v>
      </c>
      <c r="I6">
        <f t="shared" si="5"/>
        <v>0.1063183708884262</v>
      </c>
      <c r="J6">
        <f t="shared" si="6"/>
        <v>5.8699323269378587E-2</v>
      </c>
    </row>
    <row r="7" spans="1:10" ht="20.25" x14ac:dyDescent="0.3">
      <c r="A7" s="21">
        <v>0.8</v>
      </c>
      <c r="B7">
        <v>1</v>
      </c>
      <c r="C7">
        <f t="shared" si="0"/>
        <v>0.8</v>
      </c>
      <c r="D7">
        <f t="shared" si="7"/>
        <v>5</v>
      </c>
      <c r="E7">
        <f t="shared" si="1"/>
        <v>5.9523809523809521E-2</v>
      </c>
      <c r="F7">
        <f t="shared" si="2"/>
        <v>-7.6023809523809538</v>
      </c>
      <c r="G7">
        <f t="shared" si="3"/>
        <v>57.796196145124739</v>
      </c>
      <c r="H7">
        <f t="shared" si="4"/>
        <v>-1.230166453768111</v>
      </c>
      <c r="I7">
        <f t="shared" si="5"/>
        <v>0.10931738957517828</v>
      </c>
      <c r="J7">
        <f t="shared" si="6"/>
        <v>4.979358005136876E-2</v>
      </c>
    </row>
    <row r="8" spans="1:10" ht="20.25" x14ac:dyDescent="0.3">
      <c r="A8" s="21">
        <v>0.9</v>
      </c>
      <c r="B8">
        <v>2</v>
      </c>
      <c r="C8">
        <f t="shared" si="0"/>
        <v>1.8</v>
      </c>
      <c r="D8">
        <f>B8+D7</f>
        <v>7</v>
      </c>
      <c r="E8">
        <f t="shared" si="1"/>
        <v>8.3333333333333329E-2</v>
      </c>
      <c r="F8">
        <f t="shared" si="2"/>
        <v>-7.5023809523809533</v>
      </c>
      <c r="G8">
        <f t="shared" si="3"/>
        <v>56.285719954648542</v>
      </c>
      <c r="H8">
        <f t="shared" si="4"/>
        <v>-1.2139851224000369</v>
      </c>
      <c r="I8">
        <f t="shared" si="5"/>
        <v>0.11237670271739031</v>
      </c>
      <c r="J8">
        <f t="shared" si="6"/>
        <v>2.904336938405698E-2</v>
      </c>
    </row>
    <row r="9" spans="1:10" ht="20.25" x14ac:dyDescent="0.3">
      <c r="A9" s="21">
        <v>1</v>
      </c>
      <c r="B9">
        <v>5</v>
      </c>
      <c r="C9">
        <f t="shared" si="0"/>
        <v>5</v>
      </c>
      <c r="D9">
        <f t="shared" ref="D9:D67" si="8">B9+D8</f>
        <v>12</v>
      </c>
      <c r="E9">
        <f t="shared" si="1"/>
        <v>0.14285714285714285</v>
      </c>
      <c r="F9">
        <f t="shared" si="2"/>
        <v>-7.4023809523809536</v>
      </c>
      <c r="G9">
        <f t="shared" si="3"/>
        <v>54.795243764172355</v>
      </c>
      <c r="H9">
        <f t="shared" si="4"/>
        <v>-1.1978037910319628</v>
      </c>
      <c r="I9">
        <f t="shared" si="5"/>
        <v>0.11549670550212694</v>
      </c>
      <c r="J9">
        <f t="shared" si="6"/>
        <v>2.7360437355015907E-2</v>
      </c>
    </row>
    <row r="10" spans="1:10" ht="20.25" x14ac:dyDescent="0.3">
      <c r="A10" s="21">
        <v>1.1000000000000001</v>
      </c>
      <c r="B10">
        <v>1</v>
      </c>
      <c r="C10">
        <f t="shared" si="0"/>
        <v>1.1000000000000001</v>
      </c>
      <c r="D10">
        <f t="shared" si="8"/>
        <v>13</v>
      </c>
      <c r="E10">
        <f t="shared" si="1"/>
        <v>0.15476190476190477</v>
      </c>
      <c r="F10">
        <f t="shared" si="2"/>
        <v>-7.302380952380954</v>
      </c>
      <c r="G10">
        <f t="shared" si="3"/>
        <v>53.324767573696171</v>
      </c>
      <c r="H10">
        <f t="shared" si="4"/>
        <v>-1.1816224596638887</v>
      </c>
      <c r="I10">
        <f t="shared" si="5"/>
        <v>0.11867776886430642</v>
      </c>
      <c r="J10">
        <f t="shared" si="6"/>
        <v>3.6084135897598346E-2</v>
      </c>
    </row>
    <row r="11" spans="1:10" ht="20.25" x14ac:dyDescent="0.3">
      <c r="A11" s="21">
        <v>1.3</v>
      </c>
      <c r="B11">
        <v>1</v>
      </c>
      <c r="C11">
        <f t="shared" si="0"/>
        <v>1.3</v>
      </c>
      <c r="D11">
        <f t="shared" si="8"/>
        <v>14</v>
      </c>
      <c r="E11">
        <f t="shared" si="1"/>
        <v>0.16666666666666666</v>
      </c>
      <c r="F11">
        <f t="shared" si="2"/>
        <v>-7.1023809523809538</v>
      </c>
      <c r="G11">
        <f t="shared" si="3"/>
        <v>50.443815192743784</v>
      </c>
      <c r="H11">
        <f t="shared" si="4"/>
        <v>-1.1492597969277403</v>
      </c>
      <c r="I11">
        <f t="shared" si="5"/>
        <v>0.12522443517917728</v>
      </c>
      <c r="J11">
        <f t="shared" si="6"/>
        <v>4.1442231487489378E-2</v>
      </c>
    </row>
    <row r="12" spans="1:10" ht="20.25" x14ac:dyDescent="0.3">
      <c r="A12" s="21">
        <v>1.4</v>
      </c>
      <c r="B12">
        <v>1</v>
      </c>
      <c r="C12">
        <f t="shared" si="0"/>
        <v>1.4</v>
      </c>
      <c r="D12">
        <f t="shared" si="8"/>
        <v>15</v>
      </c>
      <c r="E12">
        <f t="shared" si="1"/>
        <v>0.17857142857142858</v>
      </c>
      <c r="F12">
        <f t="shared" si="2"/>
        <v>-7.0023809523809533</v>
      </c>
      <c r="G12">
        <f t="shared" si="3"/>
        <v>49.033339002267589</v>
      </c>
      <c r="H12">
        <f t="shared" si="4"/>
        <v>-1.1330784655596662</v>
      </c>
      <c r="I12">
        <f t="shared" si="5"/>
        <v>0.1285906518507906</v>
      </c>
      <c r="J12">
        <f t="shared" si="6"/>
        <v>4.9980776720637971E-2</v>
      </c>
    </row>
    <row r="13" spans="1:10" ht="20.25" x14ac:dyDescent="0.3">
      <c r="A13" s="21">
        <v>2</v>
      </c>
      <c r="B13">
        <v>2</v>
      </c>
      <c r="C13">
        <f t="shared" si="0"/>
        <v>4</v>
      </c>
      <c r="D13">
        <f t="shared" si="8"/>
        <v>17</v>
      </c>
      <c r="E13">
        <f t="shared" si="1"/>
        <v>0.20238095238095238</v>
      </c>
      <c r="F13">
        <f t="shared" si="2"/>
        <v>-6.4023809523809536</v>
      </c>
      <c r="G13">
        <f t="shared" si="3"/>
        <v>40.990481859410444</v>
      </c>
      <c r="H13">
        <f t="shared" si="4"/>
        <v>-1.0359904773512216</v>
      </c>
      <c r="I13">
        <f t="shared" si="5"/>
        <v>0.15010329255568414</v>
      </c>
      <c r="J13">
        <f t="shared" si="6"/>
        <v>5.2277659825268247E-2</v>
      </c>
    </row>
    <row r="14" spans="1:10" ht="20.25" x14ac:dyDescent="0.3">
      <c r="A14" s="21">
        <v>2.1</v>
      </c>
      <c r="B14">
        <v>2</v>
      </c>
      <c r="C14">
        <f t="shared" si="0"/>
        <v>4.2</v>
      </c>
      <c r="D14">
        <f t="shared" si="8"/>
        <v>19</v>
      </c>
      <c r="E14">
        <f t="shared" si="1"/>
        <v>0.22619047619047619</v>
      </c>
      <c r="F14">
        <f t="shared" si="2"/>
        <v>-6.302380952380954</v>
      </c>
      <c r="G14">
        <f t="shared" si="3"/>
        <v>39.720005668934263</v>
      </c>
      <c r="H14">
        <f t="shared" si="4"/>
        <v>-1.0198091459831475</v>
      </c>
      <c r="I14">
        <f t="shared" si="5"/>
        <v>0.15390949236348481</v>
      </c>
      <c r="J14">
        <f t="shared" si="6"/>
        <v>7.2280983826991385E-2</v>
      </c>
    </row>
    <row r="15" spans="1:10" ht="20.25" x14ac:dyDescent="0.3">
      <c r="A15" s="21">
        <v>2.2999999999999998</v>
      </c>
      <c r="B15">
        <v>1</v>
      </c>
      <c r="C15">
        <f t="shared" si="0"/>
        <v>2.2999999999999998</v>
      </c>
      <c r="D15">
        <f t="shared" si="8"/>
        <v>20</v>
      </c>
      <c r="E15">
        <f t="shared" si="1"/>
        <v>0.23809523809523808</v>
      </c>
      <c r="F15">
        <f t="shared" si="2"/>
        <v>-6.1023809523809538</v>
      </c>
      <c r="G15">
        <f t="shared" si="3"/>
        <v>37.239053287981875</v>
      </c>
      <c r="H15">
        <f t="shared" si="4"/>
        <v>-0.98744648324699924</v>
      </c>
      <c r="I15">
        <f t="shared" si="5"/>
        <v>0.16171190315137282</v>
      </c>
      <c r="J15">
        <f t="shared" si="6"/>
        <v>7.6383334943865261E-2</v>
      </c>
    </row>
    <row r="16" spans="1:10" ht="20.25" x14ac:dyDescent="0.3">
      <c r="A16" s="21">
        <v>2.5</v>
      </c>
      <c r="B16">
        <v>2</v>
      </c>
      <c r="C16">
        <f t="shared" si="0"/>
        <v>5</v>
      </c>
      <c r="D16">
        <f t="shared" si="8"/>
        <v>22</v>
      </c>
      <c r="E16">
        <f t="shared" si="1"/>
        <v>0.26190476190476192</v>
      </c>
      <c r="F16">
        <f t="shared" si="2"/>
        <v>-5.9023809523809536</v>
      </c>
      <c r="G16">
        <f t="shared" si="3"/>
        <v>34.838100907029492</v>
      </c>
      <c r="H16">
        <f t="shared" si="4"/>
        <v>-0.95508382051085094</v>
      </c>
      <c r="I16">
        <f t="shared" si="5"/>
        <v>0.16976765514673095</v>
      </c>
      <c r="J16">
        <f t="shared" si="6"/>
        <v>9.2137106758030968E-2</v>
      </c>
    </row>
    <row r="17" spans="1:10" ht="20.25" x14ac:dyDescent="0.3">
      <c r="A17" s="21">
        <v>2.8</v>
      </c>
      <c r="B17">
        <v>1</v>
      </c>
      <c r="C17">
        <f t="shared" si="0"/>
        <v>2.8</v>
      </c>
      <c r="D17">
        <f t="shared" si="8"/>
        <v>23</v>
      </c>
      <c r="E17">
        <f t="shared" si="1"/>
        <v>0.27380952380952384</v>
      </c>
      <c r="F17">
        <f t="shared" si="2"/>
        <v>-5.6023809523809538</v>
      </c>
      <c r="G17">
        <f t="shared" si="3"/>
        <v>31.386672335600924</v>
      </c>
      <c r="H17">
        <f t="shared" si="4"/>
        <v>-0.90653982640662867</v>
      </c>
      <c r="I17">
        <f t="shared" si="5"/>
        <v>0.18232509744938097</v>
      </c>
      <c r="J17">
        <f t="shared" si="6"/>
        <v>9.1484426360142868E-2</v>
      </c>
    </row>
    <row r="18" spans="1:10" ht="20.25" x14ac:dyDescent="0.3">
      <c r="A18" s="21">
        <v>3</v>
      </c>
      <c r="B18">
        <v>1</v>
      </c>
      <c r="C18">
        <f t="shared" si="0"/>
        <v>3</v>
      </c>
      <c r="D18">
        <f t="shared" si="8"/>
        <v>24</v>
      </c>
      <c r="E18">
        <f t="shared" si="1"/>
        <v>0.2857142857142857</v>
      </c>
      <c r="F18">
        <f t="shared" si="2"/>
        <v>-5.4023809523809536</v>
      </c>
      <c r="G18">
        <f t="shared" si="3"/>
        <v>29.18571995464854</v>
      </c>
      <c r="H18">
        <f t="shared" si="4"/>
        <v>-0.87417716367048037</v>
      </c>
      <c r="I18">
        <f t="shared" si="5"/>
        <v>0.1910108901692599</v>
      </c>
      <c r="J18">
        <f t="shared" si="6"/>
        <v>9.4703395545025798E-2</v>
      </c>
    </row>
    <row r="19" spans="1:10" ht="20.25" x14ac:dyDescent="0.3">
      <c r="A19" s="21">
        <v>3.7</v>
      </c>
      <c r="B19">
        <v>1</v>
      </c>
      <c r="C19">
        <f t="shared" si="0"/>
        <v>3.7</v>
      </c>
      <c r="D19">
        <f t="shared" si="8"/>
        <v>25</v>
      </c>
      <c r="E19">
        <f t="shared" si="1"/>
        <v>0.29761904761904762</v>
      </c>
      <c r="F19">
        <f t="shared" si="2"/>
        <v>-4.7023809523809534</v>
      </c>
      <c r="G19">
        <f t="shared" si="3"/>
        <v>22.112386621315203</v>
      </c>
      <c r="H19">
        <f t="shared" si="4"/>
        <v>-0.76090784409396151</v>
      </c>
      <c r="I19">
        <f t="shared" si="5"/>
        <v>0.22335605650836787</v>
      </c>
      <c r="J19">
        <f t="shared" si="6"/>
        <v>7.4262991110679744E-2</v>
      </c>
    </row>
    <row r="20" spans="1:10" ht="20.25" x14ac:dyDescent="0.3">
      <c r="A20" s="21">
        <v>3.8</v>
      </c>
      <c r="B20">
        <v>3</v>
      </c>
      <c r="C20">
        <f t="shared" si="0"/>
        <v>11.399999999999999</v>
      </c>
      <c r="D20">
        <f t="shared" si="8"/>
        <v>28</v>
      </c>
      <c r="E20">
        <f t="shared" si="1"/>
        <v>0.33333333333333331</v>
      </c>
      <c r="F20">
        <f t="shared" si="2"/>
        <v>-4.6023809523809538</v>
      </c>
      <c r="G20">
        <f t="shared" si="3"/>
        <v>21.181910430839014</v>
      </c>
      <c r="H20">
        <f t="shared" si="4"/>
        <v>-0.74472651272588752</v>
      </c>
      <c r="I20">
        <f t="shared" si="5"/>
        <v>0.22821853400464462</v>
      </c>
      <c r="J20">
        <f t="shared" si="6"/>
        <v>0.1051147993286887</v>
      </c>
    </row>
    <row r="21" spans="1:10" ht="20.25" x14ac:dyDescent="0.3">
      <c r="A21" s="21">
        <v>4</v>
      </c>
      <c r="B21">
        <v>1</v>
      </c>
      <c r="C21">
        <f t="shared" si="0"/>
        <v>4</v>
      </c>
      <c r="D21">
        <f t="shared" si="8"/>
        <v>29</v>
      </c>
      <c r="E21">
        <f t="shared" si="1"/>
        <v>0.34523809523809523</v>
      </c>
      <c r="F21">
        <f t="shared" si="2"/>
        <v>-4.4023809523809536</v>
      </c>
      <c r="G21">
        <f t="shared" si="3"/>
        <v>19.380958049886633</v>
      </c>
      <c r="H21">
        <f t="shared" si="4"/>
        <v>-0.71236384998973923</v>
      </c>
      <c r="I21">
        <f t="shared" si="5"/>
        <v>0.23811974748216147</v>
      </c>
      <c r="J21">
        <f t="shared" si="6"/>
        <v>0.10711834775593376</v>
      </c>
    </row>
    <row r="22" spans="1:10" ht="20.25" x14ac:dyDescent="0.3">
      <c r="A22" s="21">
        <v>4.2</v>
      </c>
      <c r="B22">
        <v>1</v>
      </c>
      <c r="C22">
        <f t="shared" si="0"/>
        <v>4.2</v>
      </c>
      <c r="D22">
        <f t="shared" si="8"/>
        <v>30</v>
      </c>
      <c r="E22">
        <f t="shared" si="1"/>
        <v>0.35714285714285715</v>
      </c>
      <c r="F22">
        <f t="shared" si="2"/>
        <v>-4.2023809523809534</v>
      </c>
      <c r="G22">
        <f t="shared" si="3"/>
        <v>17.66000566893425</v>
      </c>
      <c r="H22">
        <f t="shared" si="4"/>
        <v>-0.68000118725359093</v>
      </c>
      <c r="I22">
        <f t="shared" si="5"/>
        <v>0.2482518545776557</v>
      </c>
      <c r="J22">
        <f t="shared" si="6"/>
        <v>0.10889100256520146</v>
      </c>
    </row>
    <row r="23" spans="1:10" ht="20.25" x14ac:dyDescent="0.3">
      <c r="A23" s="21">
        <v>4.5999999999999996</v>
      </c>
      <c r="B23">
        <v>1</v>
      </c>
      <c r="C23">
        <f t="shared" si="0"/>
        <v>4.5999999999999996</v>
      </c>
      <c r="D23">
        <f t="shared" si="8"/>
        <v>31</v>
      </c>
      <c r="E23">
        <f t="shared" si="1"/>
        <v>0.36904761904761907</v>
      </c>
      <c r="F23">
        <f t="shared" si="2"/>
        <v>-3.802380952380954</v>
      </c>
      <c r="G23">
        <f t="shared" si="3"/>
        <v>14.45810090702949</v>
      </c>
      <c r="H23">
        <f t="shared" si="4"/>
        <v>-0.61527586178129456</v>
      </c>
      <c r="I23">
        <f t="shared" si="5"/>
        <v>0.26918627785981852</v>
      </c>
      <c r="J23">
        <f t="shared" si="6"/>
        <v>9.9861341187800545E-2</v>
      </c>
    </row>
    <row r="24" spans="1:10" ht="20.25" x14ac:dyDescent="0.3">
      <c r="A24" s="21">
        <v>5</v>
      </c>
      <c r="B24">
        <v>1</v>
      </c>
      <c r="C24">
        <f t="shared" si="0"/>
        <v>5</v>
      </c>
      <c r="D24">
        <f t="shared" si="8"/>
        <v>32</v>
      </c>
      <c r="E24">
        <f t="shared" si="1"/>
        <v>0.38095238095238093</v>
      </c>
      <c r="F24">
        <f t="shared" si="2"/>
        <v>-3.4023809523809536</v>
      </c>
      <c r="G24">
        <f t="shared" si="3"/>
        <v>11.576196145124724</v>
      </c>
      <c r="H24">
        <f t="shared" si="4"/>
        <v>-0.55055053630899808</v>
      </c>
      <c r="I24">
        <f t="shared" si="5"/>
        <v>0.29097091233516681</v>
      </c>
      <c r="J24">
        <f t="shared" si="6"/>
        <v>8.9981468617214122E-2</v>
      </c>
    </row>
    <row r="25" spans="1:10" ht="20.25" x14ac:dyDescent="0.3">
      <c r="A25" s="21">
        <v>5.2</v>
      </c>
      <c r="B25">
        <v>2</v>
      </c>
      <c r="C25">
        <f t="shared" si="0"/>
        <v>10.4</v>
      </c>
      <c r="D25">
        <f t="shared" si="8"/>
        <v>34</v>
      </c>
      <c r="E25">
        <f t="shared" si="1"/>
        <v>0.40476190476190477</v>
      </c>
      <c r="F25">
        <f t="shared" si="2"/>
        <v>-3.2023809523809534</v>
      </c>
      <c r="G25">
        <f t="shared" si="3"/>
        <v>10.255243764172342</v>
      </c>
      <c r="H25">
        <f t="shared" si="4"/>
        <v>-0.51818787357284979</v>
      </c>
      <c r="I25">
        <f t="shared" si="5"/>
        <v>0.30216359732553277</v>
      </c>
      <c r="J25">
        <f t="shared" si="6"/>
        <v>0.10259830743637199</v>
      </c>
    </row>
    <row r="26" spans="1:10" ht="20.25" x14ac:dyDescent="0.3">
      <c r="A26" s="21">
        <v>5.7</v>
      </c>
      <c r="B26">
        <v>2</v>
      </c>
      <c r="C26">
        <f t="shared" si="0"/>
        <v>11.4</v>
      </c>
      <c r="D26">
        <f t="shared" si="8"/>
        <v>36</v>
      </c>
      <c r="E26">
        <f t="shared" si="1"/>
        <v>0.42857142857142855</v>
      </c>
      <c r="F26">
        <f t="shared" si="2"/>
        <v>-2.7023809523809534</v>
      </c>
      <c r="G26">
        <f t="shared" si="3"/>
        <v>7.302862811791389</v>
      </c>
      <c r="H26">
        <f t="shared" si="4"/>
        <v>-0.43728121673247922</v>
      </c>
      <c r="I26">
        <f t="shared" si="5"/>
        <v>0.33095370784124345</v>
      </c>
      <c r="J26">
        <f t="shared" si="6"/>
        <v>9.7617720730185098E-2</v>
      </c>
    </row>
    <row r="27" spans="1:10" ht="20.25" x14ac:dyDescent="0.3">
      <c r="A27" s="21">
        <v>5.8</v>
      </c>
      <c r="B27">
        <v>1</v>
      </c>
      <c r="C27">
        <f t="shared" si="0"/>
        <v>5.8</v>
      </c>
      <c r="D27">
        <f t="shared" si="8"/>
        <v>37</v>
      </c>
      <c r="E27">
        <f t="shared" si="1"/>
        <v>0.44047619047619047</v>
      </c>
      <c r="F27">
        <f t="shared" si="2"/>
        <v>-2.6023809523809538</v>
      </c>
      <c r="G27">
        <f t="shared" si="3"/>
        <v>6.7723866213152002</v>
      </c>
      <c r="H27">
        <f t="shared" si="4"/>
        <v>-0.42109988536440518</v>
      </c>
      <c r="I27">
        <f t="shared" si="5"/>
        <v>0.336841072641057</v>
      </c>
      <c r="J27">
        <f t="shared" si="6"/>
        <v>0.10363511783513346</v>
      </c>
    </row>
    <row r="28" spans="1:10" ht="20.25" x14ac:dyDescent="0.3">
      <c r="A28" s="21">
        <v>6.2</v>
      </c>
      <c r="B28">
        <v>1</v>
      </c>
      <c r="C28">
        <f t="shared" si="0"/>
        <v>6.2</v>
      </c>
      <c r="D28">
        <f t="shared" si="8"/>
        <v>38</v>
      </c>
      <c r="E28">
        <f t="shared" si="1"/>
        <v>0.45238095238095238</v>
      </c>
      <c r="F28">
        <f t="shared" si="2"/>
        <v>-2.2023809523809534</v>
      </c>
      <c r="G28">
        <f t="shared" si="3"/>
        <v>4.8504818594104355</v>
      </c>
      <c r="H28">
        <f t="shared" si="4"/>
        <v>-0.35637455989210864</v>
      </c>
      <c r="I28">
        <f t="shared" si="5"/>
        <v>0.36078003933016689</v>
      </c>
      <c r="J28">
        <f t="shared" si="6"/>
        <v>9.1600913050785493E-2</v>
      </c>
    </row>
    <row r="29" spans="1:10" ht="20.25" x14ac:dyDescent="0.3">
      <c r="A29" s="21">
        <v>6.5</v>
      </c>
      <c r="B29">
        <v>1</v>
      </c>
      <c r="C29">
        <f t="shared" si="0"/>
        <v>6.5</v>
      </c>
      <c r="D29">
        <f t="shared" si="8"/>
        <v>39</v>
      </c>
      <c r="E29">
        <f t="shared" si="1"/>
        <v>0.4642857142857143</v>
      </c>
      <c r="F29">
        <f t="shared" si="2"/>
        <v>-1.9023809523809536</v>
      </c>
      <c r="G29">
        <f t="shared" si="3"/>
        <v>3.6190532879818642</v>
      </c>
      <c r="H29">
        <f t="shared" si="4"/>
        <v>-0.30783056578788637</v>
      </c>
      <c r="I29">
        <f t="shared" si="5"/>
        <v>0.37910563102987577</v>
      </c>
      <c r="J29">
        <f t="shared" si="6"/>
        <v>8.5180083255838535E-2</v>
      </c>
    </row>
    <row r="30" spans="1:10" ht="20.25" x14ac:dyDescent="0.3">
      <c r="A30" s="21">
        <v>7</v>
      </c>
      <c r="B30">
        <v>3</v>
      </c>
      <c r="C30">
        <f t="shared" si="0"/>
        <v>21</v>
      </c>
      <c r="D30">
        <f t="shared" si="8"/>
        <v>42</v>
      </c>
      <c r="E30">
        <f t="shared" si="1"/>
        <v>0.5</v>
      </c>
      <c r="F30">
        <f t="shared" si="2"/>
        <v>-1.4023809523809536</v>
      </c>
      <c r="G30">
        <f t="shared" si="3"/>
        <v>1.9666723356009106</v>
      </c>
      <c r="H30">
        <f t="shared" si="4"/>
        <v>-0.22692390894751577</v>
      </c>
      <c r="I30">
        <f t="shared" si="5"/>
        <v>0.41024145516145744</v>
      </c>
      <c r="J30">
        <f t="shared" si="6"/>
        <v>8.9758544838542564E-2</v>
      </c>
    </row>
    <row r="31" spans="1:10" ht="20.25" x14ac:dyDescent="0.3">
      <c r="A31" s="21">
        <v>7.6</v>
      </c>
      <c r="B31">
        <v>3</v>
      </c>
      <c r="C31">
        <f t="shared" si="0"/>
        <v>22.799999999999997</v>
      </c>
      <c r="D31">
        <f t="shared" si="8"/>
        <v>45</v>
      </c>
      <c r="E31">
        <f t="shared" si="1"/>
        <v>0.5357142857142857</v>
      </c>
      <c r="F31">
        <f t="shared" si="2"/>
        <v>-0.80238095238095397</v>
      </c>
      <c r="G31">
        <f t="shared" si="3"/>
        <v>0.64381519274376675</v>
      </c>
      <c r="H31">
        <f t="shared" si="4"/>
        <v>-0.12983592073907113</v>
      </c>
      <c r="I31">
        <f t="shared" si="5"/>
        <v>0.4483481214008847</v>
      </c>
      <c r="J31">
        <f t="shared" si="6"/>
        <v>8.7366164313400996E-2</v>
      </c>
    </row>
    <row r="32" spans="1:10" ht="20.25" x14ac:dyDescent="0.3">
      <c r="A32" s="21">
        <v>7.7</v>
      </c>
      <c r="B32">
        <v>1</v>
      </c>
      <c r="C32">
        <f t="shared" si="0"/>
        <v>7.7</v>
      </c>
      <c r="D32">
        <f t="shared" si="8"/>
        <v>46</v>
      </c>
      <c r="E32">
        <f t="shared" si="1"/>
        <v>0.54761904761904767</v>
      </c>
      <c r="F32">
        <f t="shared" si="2"/>
        <v>-0.70238095238095344</v>
      </c>
      <c r="G32">
        <f t="shared" si="3"/>
        <v>0.49333900226757516</v>
      </c>
      <c r="H32">
        <f t="shared" si="4"/>
        <v>-0.11365458937099693</v>
      </c>
      <c r="I32">
        <f t="shared" si="5"/>
        <v>0.45475580580472014</v>
      </c>
      <c r="J32">
        <f t="shared" si="6"/>
        <v>9.2863241814327535E-2</v>
      </c>
    </row>
    <row r="33" spans="1:10" ht="20.25" x14ac:dyDescent="0.3">
      <c r="A33" s="21">
        <v>7.8</v>
      </c>
      <c r="B33">
        <v>1</v>
      </c>
      <c r="C33">
        <f t="shared" si="0"/>
        <v>7.8</v>
      </c>
      <c r="D33">
        <f t="shared" si="8"/>
        <v>47</v>
      </c>
      <c r="E33">
        <f t="shared" si="1"/>
        <v>0.55952380952380953</v>
      </c>
      <c r="F33">
        <f t="shared" si="2"/>
        <v>-0.60238095238095379</v>
      </c>
      <c r="G33">
        <f t="shared" si="3"/>
        <v>0.36286281179138491</v>
      </c>
      <c r="H33">
        <f t="shared" si="4"/>
        <v>-9.7473258002922877E-2</v>
      </c>
      <c r="I33">
        <f t="shared" si="5"/>
        <v>0.46117528505443117</v>
      </c>
      <c r="J33">
        <f t="shared" si="6"/>
        <v>9.8348524469378362E-2</v>
      </c>
    </row>
    <row r="34" spans="1:10" ht="20.25" x14ac:dyDescent="0.3">
      <c r="A34" s="21">
        <v>8.1999999999999993</v>
      </c>
      <c r="B34">
        <v>1</v>
      </c>
      <c r="C34">
        <f t="shared" si="0"/>
        <v>8.1999999999999993</v>
      </c>
      <c r="D34">
        <f t="shared" si="8"/>
        <v>48</v>
      </c>
      <c r="E34">
        <f t="shared" si="1"/>
        <v>0.5714285714285714</v>
      </c>
      <c r="F34">
        <f t="shared" si="2"/>
        <v>-0.20238095238095433</v>
      </c>
      <c r="G34">
        <f t="shared" si="3"/>
        <v>4.0958049886622105E-2</v>
      </c>
      <c r="H34">
        <f t="shared" si="4"/>
        <v>-3.2747932530626502E-2</v>
      </c>
      <c r="I34">
        <f t="shared" si="5"/>
        <v>0.48693779986905306</v>
      </c>
      <c r="J34">
        <f t="shared" si="6"/>
        <v>8.4490771559518341E-2</v>
      </c>
    </row>
    <row r="35" spans="1:10" ht="20.25" x14ac:dyDescent="0.3">
      <c r="A35" s="21">
        <v>8.5</v>
      </c>
      <c r="B35">
        <v>1</v>
      </c>
      <c r="C35">
        <f t="shared" si="0"/>
        <v>8.5</v>
      </c>
      <c r="D35">
        <f t="shared" si="8"/>
        <v>49</v>
      </c>
      <c r="E35">
        <f t="shared" si="1"/>
        <v>0.58333333333333337</v>
      </c>
      <c r="F35">
        <f t="shared" si="2"/>
        <v>9.7619047619046384E-2</v>
      </c>
      <c r="G35">
        <f t="shared" si="3"/>
        <v>9.529478458049646E-3</v>
      </c>
      <c r="H35">
        <f t="shared" si="4"/>
        <v>1.5796061573595959E-2</v>
      </c>
      <c r="I35">
        <f t="shared" si="5"/>
        <v>0.5063014547726048</v>
      </c>
      <c r="J35">
        <f t="shared" si="6"/>
        <v>7.7031878560728573E-2</v>
      </c>
    </row>
    <row r="36" spans="1:10" ht="20.25" x14ac:dyDescent="0.3">
      <c r="A36" s="21">
        <v>8.6</v>
      </c>
      <c r="B36">
        <v>1</v>
      </c>
      <c r="C36">
        <f t="shared" si="0"/>
        <v>8.6</v>
      </c>
      <c r="D36">
        <f t="shared" si="8"/>
        <v>50</v>
      </c>
      <c r="E36">
        <f t="shared" si="1"/>
        <v>0.59523809523809523</v>
      </c>
      <c r="F36">
        <f t="shared" si="2"/>
        <v>0.19761904761904603</v>
      </c>
      <c r="G36">
        <f t="shared" si="3"/>
        <v>3.9053287981858781E-2</v>
      </c>
      <c r="H36">
        <f t="shared" si="4"/>
        <v>3.197739294167002E-2</v>
      </c>
      <c r="I36">
        <f t="shared" si="5"/>
        <v>0.51275496025252565</v>
      </c>
      <c r="J36">
        <f t="shared" si="6"/>
        <v>8.2483134985569584E-2</v>
      </c>
    </row>
    <row r="37" spans="1:10" ht="20.25" x14ac:dyDescent="0.3">
      <c r="A37" s="21">
        <v>9</v>
      </c>
      <c r="B37">
        <v>1</v>
      </c>
      <c r="C37">
        <f t="shared" si="0"/>
        <v>9</v>
      </c>
      <c r="D37">
        <f t="shared" si="8"/>
        <v>51</v>
      </c>
      <c r="E37">
        <f t="shared" si="1"/>
        <v>0.6071428571428571</v>
      </c>
      <c r="F37">
        <f t="shared" si="2"/>
        <v>0.59761904761904638</v>
      </c>
      <c r="G37">
        <f t="shared" si="3"/>
        <v>0.35714852607709602</v>
      </c>
      <c r="H37">
        <f t="shared" si="4"/>
        <v>9.6702718413966535E-2</v>
      </c>
      <c r="I37">
        <f t="shared" si="5"/>
        <v>0.53851875951553252</v>
      </c>
      <c r="J37">
        <f t="shared" si="6"/>
        <v>6.8624097627324576E-2</v>
      </c>
    </row>
    <row r="38" spans="1:10" ht="20.25" x14ac:dyDescent="0.3">
      <c r="A38" s="21">
        <v>9.1999999999999993</v>
      </c>
      <c r="B38">
        <v>1</v>
      </c>
      <c r="C38">
        <f t="shared" si="0"/>
        <v>9.1999999999999993</v>
      </c>
      <c r="D38">
        <f t="shared" si="8"/>
        <v>52</v>
      </c>
      <c r="E38">
        <f t="shared" si="1"/>
        <v>0.61904761904761907</v>
      </c>
      <c r="F38">
        <f t="shared" si="2"/>
        <v>0.79761904761904567</v>
      </c>
      <c r="G38">
        <f t="shared" si="3"/>
        <v>0.63619614512471345</v>
      </c>
      <c r="H38">
        <f t="shared" si="4"/>
        <v>0.12906538115011465</v>
      </c>
      <c r="I38">
        <f t="shared" si="5"/>
        <v>0.55134704265575774</v>
      </c>
      <c r="J38">
        <f t="shared" si="6"/>
        <v>6.7700576391861333E-2</v>
      </c>
    </row>
    <row r="39" spans="1:10" ht="20.25" x14ac:dyDescent="0.3">
      <c r="A39" s="21">
        <v>9.5</v>
      </c>
      <c r="B39">
        <v>1</v>
      </c>
      <c r="C39">
        <f t="shared" si="0"/>
        <v>9.5</v>
      </c>
      <c r="D39">
        <f t="shared" si="8"/>
        <v>53</v>
      </c>
      <c r="E39">
        <f t="shared" si="1"/>
        <v>0.63095238095238093</v>
      </c>
      <c r="F39">
        <f t="shared" si="2"/>
        <v>1.0976190476190464</v>
      </c>
      <c r="G39">
        <f t="shared" si="3"/>
        <v>1.2047675736961425</v>
      </c>
      <c r="H39">
        <f t="shared" si="4"/>
        <v>0.17760937525433712</v>
      </c>
      <c r="I39">
        <f t="shared" si="5"/>
        <v>0.57048511938743052</v>
      </c>
      <c r="J39">
        <f t="shared" si="6"/>
        <v>6.0467261564950414E-2</v>
      </c>
    </row>
    <row r="40" spans="1:10" ht="20.25" x14ac:dyDescent="0.3">
      <c r="A40" s="21">
        <v>9.6999999999999993</v>
      </c>
      <c r="B40">
        <v>1</v>
      </c>
      <c r="C40">
        <f t="shared" si="0"/>
        <v>9.6999999999999993</v>
      </c>
      <c r="D40">
        <f t="shared" si="8"/>
        <v>54</v>
      </c>
      <c r="E40">
        <f t="shared" si="1"/>
        <v>0.6428571428571429</v>
      </c>
      <c r="F40">
        <f t="shared" si="2"/>
        <v>1.2976190476190457</v>
      </c>
      <c r="G40">
        <f t="shared" si="3"/>
        <v>1.683815192743759</v>
      </c>
      <c r="H40">
        <f t="shared" si="4"/>
        <v>0.20997203799048522</v>
      </c>
      <c r="I40">
        <f t="shared" si="5"/>
        <v>0.58315525150331238</v>
      </c>
      <c r="J40">
        <f t="shared" si="6"/>
        <v>5.9701891353830527E-2</v>
      </c>
    </row>
    <row r="41" spans="1:10" ht="20.25" x14ac:dyDescent="0.3">
      <c r="A41" s="21">
        <v>10</v>
      </c>
      <c r="B41">
        <v>1</v>
      </c>
      <c r="C41">
        <f t="shared" si="0"/>
        <v>10</v>
      </c>
      <c r="D41">
        <f t="shared" si="8"/>
        <v>55</v>
      </c>
      <c r="E41">
        <f t="shared" si="1"/>
        <v>0.65476190476190477</v>
      </c>
      <c r="F41">
        <f t="shared" si="2"/>
        <v>1.5976190476190464</v>
      </c>
      <c r="G41">
        <f t="shared" si="3"/>
        <v>2.5523866213151889</v>
      </c>
      <c r="H41">
        <f t="shared" si="4"/>
        <v>0.25851603209470769</v>
      </c>
      <c r="I41">
        <f t="shared" si="5"/>
        <v>0.60199566124241777</v>
      </c>
      <c r="J41">
        <f t="shared" si="6"/>
        <v>5.2766243519486999E-2</v>
      </c>
    </row>
    <row r="42" spans="1:10" ht="20.25" x14ac:dyDescent="0.3">
      <c r="A42" s="21">
        <v>10.199999999999999</v>
      </c>
      <c r="B42">
        <v>1</v>
      </c>
      <c r="C42">
        <f t="shared" si="0"/>
        <v>10.199999999999999</v>
      </c>
      <c r="D42">
        <f t="shared" si="8"/>
        <v>56</v>
      </c>
      <c r="E42">
        <f t="shared" si="1"/>
        <v>0.66666666666666663</v>
      </c>
      <c r="F42">
        <f t="shared" si="2"/>
        <v>1.7976190476190457</v>
      </c>
      <c r="G42">
        <f t="shared" si="3"/>
        <v>3.2314342403628049</v>
      </c>
      <c r="H42">
        <f t="shared" si="4"/>
        <v>0.29087869483085582</v>
      </c>
      <c r="I42">
        <f t="shared" si="5"/>
        <v>0.61442795191075605</v>
      </c>
      <c r="J42">
        <f t="shared" si="6"/>
        <v>5.2238714755910576E-2</v>
      </c>
    </row>
    <row r="43" spans="1:10" ht="20.25" x14ac:dyDescent="0.3">
      <c r="A43" s="21">
        <v>10.3</v>
      </c>
      <c r="B43">
        <v>1</v>
      </c>
      <c r="C43">
        <f t="shared" si="0"/>
        <v>10.3</v>
      </c>
      <c r="D43">
        <f t="shared" si="8"/>
        <v>57</v>
      </c>
      <c r="E43">
        <f t="shared" si="1"/>
        <v>0.6785714285714286</v>
      </c>
      <c r="F43">
        <f t="shared" si="2"/>
        <v>1.8976190476190471</v>
      </c>
      <c r="G43">
        <f t="shared" si="3"/>
        <v>3.6009580498866192</v>
      </c>
      <c r="H43">
        <f t="shared" si="4"/>
        <v>0.30706002619893014</v>
      </c>
      <c r="I43">
        <f t="shared" si="5"/>
        <v>0.62060115835501517</v>
      </c>
      <c r="J43">
        <f t="shared" si="6"/>
        <v>5.7970270216413433E-2</v>
      </c>
    </row>
    <row r="44" spans="1:10" ht="20.25" x14ac:dyDescent="0.3">
      <c r="A44" s="21">
        <v>10.7</v>
      </c>
      <c r="B44">
        <v>2</v>
      </c>
      <c r="C44">
        <f t="shared" si="0"/>
        <v>21.4</v>
      </c>
      <c r="D44">
        <f t="shared" si="8"/>
        <v>59</v>
      </c>
      <c r="E44">
        <f t="shared" si="1"/>
        <v>0.70238095238095233</v>
      </c>
      <c r="F44">
        <f t="shared" si="2"/>
        <v>2.2976190476190457</v>
      </c>
      <c r="G44">
        <f t="shared" si="3"/>
        <v>5.2790532879818501</v>
      </c>
      <c r="H44">
        <f t="shared" si="4"/>
        <v>0.37178535167122639</v>
      </c>
      <c r="I44">
        <f t="shared" si="5"/>
        <v>0.64497366457455041</v>
      </c>
      <c r="J44">
        <f t="shared" si="6"/>
        <v>5.7407287806401919E-2</v>
      </c>
    </row>
    <row r="45" spans="1:10" ht="20.25" x14ac:dyDescent="0.3">
      <c r="A45" s="21">
        <v>10.8</v>
      </c>
      <c r="B45">
        <v>1</v>
      </c>
      <c r="C45">
        <f t="shared" si="0"/>
        <v>10.8</v>
      </c>
      <c r="D45">
        <f t="shared" si="8"/>
        <v>60</v>
      </c>
      <c r="E45">
        <f t="shared" si="1"/>
        <v>0.7142857142857143</v>
      </c>
      <c r="F45">
        <f t="shared" si="2"/>
        <v>2.3976190476190471</v>
      </c>
      <c r="G45">
        <f t="shared" si="3"/>
        <v>5.7485770975056667</v>
      </c>
      <c r="H45">
        <f t="shared" si="4"/>
        <v>0.38796668303930071</v>
      </c>
      <c r="I45">
        <f t="shared" si="5"/>
        <v>0.65097965532873869</v>
      </c>
      <c r="J45">
        <f t="shared" si="6"/>
        <v>6.3306058956975608E-2</v>
      </c>
    </row>
    <row r="46" spans="1:10" ht="20.25" x14ac:dyDescent="0.3">
      <c r="A46" s="21">
        <v>11</v>
      </c>
      <c r="B46">
        <v>1</v>
      </c>
      <c r="C46">
        <f t="shared" si="0"/>
        <v>11</v>
      </c>
      <c r="D46">
        <f t="shared" si="8"/>
        <v>61</v>
      </c>
      <c r="E46">
        <f t="shared" si="1"/>
        <v>0.72619047619047616</v>
      </c>
      <c r="F46">
        <f t="shared" si="2"/>
        <v>2.5976190476190464</v>
      </c>
      <c r="G46">
        <f t="shared" si="3"/>
        <v>6.7476247165532817</v>
      </c>
      <c r="H46">
        <f t="shared" si="4"/>
        <v>0.42032934577544884</v>
      </c>
      <c r="I46">
        <f t="shared" si="5"/>
        <v>0.66287756254801233</v>
      </c>
      <c r="J46">
        <f t="shared" si="6"/>
        <v>6.3312913642463831E-2</v>
      </c>
    </row>
    <row r="47" spans="1:10" ht="20.25" x14ac:dyDescent="0.3">
      <c r="A47" s="21">
        <v>11.5</v>
      </c>
      <c r="B47">
        <v>1</v>
      </c>
      <c r="C47">
        <f t="shared" si="0"/>
        <v>11.5</v>
      </c>
      <c r="D47">
        <f t="shared" si="8"/>
        <v>62</v>
      </c>
      <c r="E47">
        <f t="shared" si="1"/>
        <v>0.73809523809523814</v>
      </c>
      <c r="F47">
        <f t="shared" si="2"/>
        <v>3.0976190476190464</v>
      </c>
      <c r="G47">
        <f t="shared" si="3"/>
        <v>9.5952437641723272</v>
      </c>
      <c r="H47">
        <f t="shared" si="4"/>
        <v>0.50123600261581946</v>
      </c>
      <c r="I47">
        <f t="shared" si="5"/>
        <v>0.69189748039301513</v>
      </c>
      <c r="J47">
        <f t="shared" si="6"/>
        <v>4.6197757702223008E-2</v>
      </c>
    </row>
    <row r="48" spans="1:10" ht="20.25" x14ac:dyDescent="0.3">
      <c r="A48" s="21">
        <v>12.2</v>
      </c>
      <c r="B48">
        <v>1</v>
      </c>
      <c r="C48">
        <f t="shared" si="0"/>
        <v>12.2</v>
      </c>
      <c r="D48">
        <f t="shared" si="8"/>
        <v>63</v>
      </c>
      <c r="E48">
        <f t="shared" si="1"/>
        <v>0.75</v>
      </c>
      <c r="F48">
        <f t="shared" si="2"/>
        <v>3.7976190476190457</v>
      </c>
      <c r="G48">
        <f t="shared" si="3"/>
        <v>14.421910430838988</v>
      </c>
      <c r="H48">
        <f t="shared" si="4"/>
        <v>0.61450532219233811</v>
      </c>
      <c r="I48">
        <f t="shared" si="5"/>
        <v>0.73055927139906329</v>
      </c>
      <c r="J48">
        <f t="shared" si="6"/>
        <v>1.9440728600936708E-2</v>
      </c>
    </row>
    <row r="49" spans="1:10" ht="20.25" x14ac:dyDescent="0.3">
      <c r="A49" s="21">
        <v>12.3</v>
      </c>
      <c r="B49">
        <v>1</v>
      </c>
      <c r="C49">
        <f t="shared" si="0"/>
        <v>12.3</v>
      </c>
      <c r="D49">
        <f t="shared" si="8"/>
        <v>64</v>
      </c>
      <c r="E49">
        <f t="shared" si="1"/>
        <v>0.76190476190476186</v>
      </c>
      <c r="F49">
        <f t="shared" si="2"/>
        <v>3.8976190476190471</v>
      </c>
      <c r="G49">
        <f t="shared" si="3"/>
        <v>15.191434240362808</v>
      </c>
      <c r="H49">
        <f t="shared" si="4"/>
        <v>0.63068665356041242</v>
      </c>
      <c r="I49">
        <f t="shared" si="5"/>
        <v>0.73587728631118066</v>
      </c>
      <c r="J49">
        <f t="shared" si="6"/>
        <v>2.6027475593581206E-2</v>
      </c>
    </row>
    <row r="50" spans="1:10" ht="20.25" x14ac:dyDescent="0.3">
      <c r="A50" s="21">
        <v>12.5</v>
      </c>
      <c r="B50">
        <v>1</v>
      </c>
      <c r="C50">
        <f t="shared" si="0"/>
        <v>12.5</v>
      </c>
      <c r="D50">
        <f t="shared" si="8"/>
        <v>65</v>
      </c>
      <c r="E50">
        <f t="shared" si="1"/>
        <v>0.77380952380952384</v>
      </c>
      <c r="F50">
        <f t="shared" si="2"/>
        <v>4.0976190476190464</v>
      </c>
      <c r="G50">
        <f t="shared" si="3"/>
        <v>16.79048185941042</v>
      </c>
      <c r="H50">
        <f t="shared" si="4"/>
        <v>0.66304931629656061</v>
      </c>
      <c r="I50">
        <f t="shared" si="5"/>
        <v>0.74635051514648043</v>
      </c>
      <c r="J50">
        <f t="shared" si="6"/>
        <v>2.7459008663043405E-2</v>
      </c>
    </row>
    <row r="51" spans="1:10" ht="20.25" x14ac:dyDescent="0.3">
      <c r="A51" s="21">
        <v>13</v>
      </c>
      <c r="B51">
        <v>1</v>
      </c>
      <c r="C51">
        <f t="shared" si="0"/>
        <v>13</v>
      </c>
      <c r="D51">
        <f t="shared" si="8"/>
        <v>66</v>
      </c>
      <c r="E51">
        <f t="shared" si="1"/>
        <v>0.7857142857142857</v>
      </c>
      <c r="F51">
        <f t="shared" si="2"/>
        <v>4.5976190476190464</v>
      </c>
      <c r="G51">
        <f t="shared" si="3"/>
        <v>21.138100907029468</v>
      </c>
      <c r="H51">
        <f t="shared" si="4"/>
        <v>0.74395597313693118</v>
      </c>
      <c r="I51">
        <f t="shared" si="5"/>
        <v>0.77154844453657301</v>
      </c>
      <c r="J51">
        <f t="shared" si="6"/>
        <v>1.416584117771269E-2</v>
      </c>
    </row>
    <row r="52" spans="1:10" ht="20.25" x14ac:dyDescent="0.3">
      <c r="A52" s="21">
        <v>13.8</v>
      </c>
      <c r="B52">
        <v>2</v>
      </c>
      <c r="C52">
        <f t="shared" si="0"/>
        <v>27.6</v>
      </c>
      <c r="D52">
        <f t="shared" si="8"/>
        <v>68</v>
      </c>
      <c r="E52">
        <f t="shared" si="1"/>
        <v>0.80952380952380953</v>
      </c>
      <c r="F52">
        <f t="shared" si="2"/>
        <v>5.3976190476190471</v>
      </c>
      <c r="G52">
        <f t="shared" si="3"/>
        <v>29.134291383219949</v>
      </c>
      <c r="H52">
        <f t="shared" si="4"/>
        <v>0.87340662408152414</v>
      </c>
      <c r="I52">
        <f t="shared" si="5"/>
        <v>0.80877925912384485</v>
      </c>
      <c r="J52">
        <f t="shared" si="6"/>
        <v>7.4455039996468297E-4</v>
      </c>
    </row>
    <row r="53" spans="1:10" ht="20.25" x14ac:dyDescent="0.3">
      <c r="A53" s="21">
        <v>14</v>
      </c>
      <c r="B53">
        <v>1</v>
      </c>
      <c r="C53">
        <f t="shared" si="0"/>
        <v>14</v>
      </c>
      <c r="D53">
        <f t="shared" si="8"/>
        <v>69</v>
      </c>
      <c r="E53">
        <f t="shared" si="1"/>
        <v>0.8214285714285714</v>
      </c>
      <c r="F53">
        <f t="shared" si="2"/>
        <v>5.5976190476190464</v>
      </c>
      <c r="G53">
        <f t="shared" si="3"/>
        <v>31.333339002267561</v>
      </c>
      <c r="H53">
        <f t="shared" si="4"/>
        <v>0.90576928681767233</v>
      </c>
      <c r="I53">
        <f t="shared" si="5"/>
        <v>0.81747100973208298</v>
      </c>
      <c r="J53">
        <f t="shared" si="6"/>
        <v>3.9575616964884208E-3</v>
      </c>
    </row>
    <row r="54" spans="1:10" ht="20.25" x14ac:dyDescent="0.3">
      <c r="A54" s="21">
        <v>14.5</v>
      </c>
      <c r="B54">
        <v>1</v>
      </c>
      <c r="C54">
        <f t="shared" si="0"/>
        <v>14.5</v>
      </c>
      <c r="D54">
        <f t="shared" si="8"/>
        <v>70</v>
      </c>
      <c r="E54">
        <f t="shared" si="1"/>
        <v>0.83333333333333337</v>
      </c>
      <c r="F54">
        <f t="shared" si="2"/>
        <v>6.0976190476190464</v>
      </c>
      <c r="G54">
        <f t="shared" si="3"/>
        <v>37.180958049886605</v>
      </c>
      <c r="H54">
        <f t="shared" si="4"/>
        <v>0.9866759436580429</v>
      </c>
      <c r="I54">
        <f t="shared" si="5"/>
        <v>0.8380992365500245</v>
      </c>
      <c r="J54">
        <f t="shared" si="6"/>
        <v>4.7659032166911253E-3</v>
      </c>
    </row>
    <row r="55" spans="1:10" ht="20.25" x14ac:dyDescent="0.3">
      <c r="A55" s="21">
        <v>15</v>
      </c>
      <c r="B55">
        <v>1</v>
      </c>
      <c r="C55">
        <f t="shared" si="0"/>
        <v>15</v>
      </c>
      <c r="D55">
        <f t="shared" si="8"/>
        <v>71</v>
      </c>
      <c r="E55">
        <f t="shared" si="1"/>
        <v>0.84523809523809523</v>
      </c>
      <c r="F55">
        <f t="shared" si="2"/>
        <v>6.5976190476190464</v>
      </c>
      <c r="G55">
        <f t="shared" si="3"/>
        <v>43.528577097505654</v>
      </c>
      <c r="H55">
        <f t="shared" si="4"/>
        <v>1.0675826004984135</v>
      </c>
      <c r="I55">
        <f t="shared" si="5"/>
        <v>0.85714558215527004</v>
      </c>
      <c r="J55">
        <f t="shared" si="6"/>
        <v>1.1907486917174803E-2</v>
      </c>
    </row>
    <row r="56" spans="1:10" ht="20.25" x14ac:dyDescent="0.3">
      <c r="A56" s="21">
        <v>15.5</v>
      </c>
      <c r="B56">
        <v>1</v>
      </c>
      <c r="C56">
        <f t="shared" si="0"/>
        <v>15.5</v>
      </c>
      <c r="D56">
        <f t="shared" si="8"/>
        <v>72</v>
      </c>
      <c r="E56">
        <f t="shared" si="1"/>
        <v>0.8571428571428571</v>
      </c>
      <c r="F56">
        <f t="shared" si="2"/>
        <v>7.0976190476190464</v>
      </c>
      <c r="G56">
        <f t="shared" si="3"/>
        <v>50.376196145124702</v>
      </c>
      <c r="H56">
        <f t="shared" si="4"/>
        <v>1.1484892573387839</v>
      </c>
      <c r="I56">
        <f t="shared" si="5"/>
        <v>0.87461667735818582</v>
      </c>
      <c r="J56">
        <f t="shared" si="6"/>
        <v>1.7473820215328728E-2</v>
      </c>
    </row>
    <row r="57" spans="1:10" ht="20.25" x14ac:dyDescent="0.3">
      <c r="A57" s="21">
        <v>17.3</v>
      </c>
      <c r="B57">
        <v>2</v>
      </c>
      <c r="C57">
        <f t="shared" si="0"/>
        <v>34.6</v>
      </c>
      <c r="D57">
        <f t="shared" si="8"/>
        <v>74</v>
      </c>
      <c r="E57">
        <f t="shared" si="1"/>
        <v>0.88095238095238093</v>
      </c>
      <c r="F57">
        <f t="shared" si="2"/>
        <v>8.8976190476190471</v>
      </c>
      <c r="G57">
        <f t="shared" si="3"/>
        <v>79.167624716553277</v>
      </c>
      <c r="H57">
        <f t="shared" si="4"/>
        <v>1.4397532219641183</v>
      </c>
      <c r="I57">
        <f t="shared" si="5"/>
        <v>0.92503138505024318</v>
      </c>
      <c r="J57">
        <f t="shared" si="6"/>
        <v>4.4079004097862251E-2</v>
      </c>
    </row>
    <row r="58" spans="1:10" ht="20.25" x14ac:dyDescent="0.3">
      <c r="A58" s="21">
        <v>17.600000000000001</v>
      </c>
      <c r="B58">
        <v>1</v>
      </c>
      <c r="C58">
        <f t="shared" si="0"/>
        <v>17.600000000000001</v>
      </c>
      <c r="D58">
        <f t="shared" si="8"/>
        <v>75</v>
      </c>
      <c r="E58">
        <f t="shared" si="1"/>
        <v>0.8928571428571429</v>
      </c>
      <c r="F58">
        <f t="shared" si="2"/>
        <v>9.1976190476190478</v>
      </c>
      <c r="G58">
        <f t="shared" si="3"/>
        <v>84.596196145124722</v>
      </c>
      <c r="H58">
        <f t="shared" si="4"/>
        <v>1.4882972160683408</v>
      </c>
      <c r="I58">
        <f t="shared" si="5"/>
        <v>0.93166373558549243</v>
      </c>
      <c r="J58">
        <f t="shared" si="6"/>
        <v>3.880659272834952E-2</v>
      </c>
    </row>
    <row r="59" spans="1:10" ht="20.25" x14ac:dyDescent="0.3">
      <c r="A59" s="21">
        <v>18.899999999999999</v>
      </c>
      <c r="B59">
        <v>1</v>
      </c>
      <c r="C59">
        <f t="shared" si="0"/>
        <v>18.899999999999999</v>
      </c>
      <c r="D59">
        <f t="shared" si="8"/>
        <v>76</v>
      </c>
      <c r="E59">
        <f t="shared" si="1"/>
        <v>0.90476190476190477</v>
      </c>
      <c r="F59">
        <f t="shared" si="2"/>
        <v>10.497619047619045</v>
      </c>
      <c r="G59">
        <f t="shared" si="3"/>
        <v>110.20000566893418</v>
      </c>
      <c r="H59">
        <f t="shared" si="4"/>
        <v>1.6986545238533037</v>
      </c>
      <c r="I59">
        <f t="shared" si="5"/>
        <v>0.95530785166009791</v>
      </c>
      <c r="J59">
        <f t="shared" si="6"/>
        <v>5.0545946898193139E-2</v>
      </c>
    </row>
    <row r="60" spans="1:10" ht="20.25" x14ac:dyDescent="0.3">
      <c r="A60" s="21">
        <v>19.7</v>
      </c>
      <c r="B60">
        <v>1</v>
      </c>
      <c r="C60">
        <f t="shared" si="0"/>
        <v>19.7</v>
      </c>
      <c r="D60">
        <f t="shared" si="8"/>
        <v>77</v>
      </c>
      <c r="E60">
        <f t="shared" si="1"/>
        <v>0.91666666666666663</v>
      </c>
      <c r="F60">
        <f t="shared" si="2"/>
        <v>11.297619047619046</v>
      </c>
      <c r="G60">
        <f t="shared" si="3"/>
        <v>127.63619614512467</v>
      </c>
      <c r="H60">
        <f t="shared" si="4"/>
        <v>1.8281051747978967</v>
      </c>
      <c r="I60">
        <f t="shared" si="5"/>
        <v>0.96623311576220205</v>
      </c>
      <c r="J60">
        <f t="shared" si="6"/>
        <v>4.9566449095535425E-2</v>
      </c>
    </row>
    <row r="61" spans="1:10" ht="20.25" x14ac:dyDescent="0.3">
      <c r="A61" s="21">
        <v>20.5</v>
      </c>
      <c r="B61">
        <v>1</v>
      </c>
      <c r="C61">
        <f t="shared" si="0"/>
        <v>20.5</v>
      </c>
      <c r="D61">
        <f t="shared" si="8"/>
        <v>78</v>
      </c>
      <c r="E61">
        <f t="shared" si="1"/>
        <v>0.9285714285714286</v>
      </c>
      <c r="F61">
        <f t="shared" si="2"/>
        <v>12.097619047619046</v>
      </c>
      <c r="G61">
        <f t="shared" si="3"/>
        <v>146.35238662131516</v>
      </c>
      <c r="H61">
        <f t="shared" si="4"/>
        <v>1.9575558257424899</v>
      </c>
      <c r="I61">
        <f t="shared" si="5"/>
        <v>0.97485892245279926</v>
      </c>
      <c r="J61">
        <f t="shared" si="6"/>
        <v>4.6287493881370656E-2</v>
      </c>
    </row>
    <row r="62" spans="1:10" ht="20.25" x14ac:dyDescent="0.3">
      <c r="A62" s="21">
        <v>21</v>
      </c>
      <c r="B62">
        <v>1</v>
      </c>
      <c r="C62">
        <f t="shared" si="0"/>
        <v>21</v>
      </c>
      <c r="D62">
        <f t="shared" si="8"/>
        <v>79</v>
      </c>
      <c r="E62">
        <f t="shared" si="1"/>
        <v>0.94047619047619047</v>
      </c>
      <c r="F62">
        <f t="shared" si="2"/>
        <v>12.597619047619046</v>
      </c>
      <c r="G62">
        <f t="shared" si="3"/>
        <v>158.70000566893421</v>
      </c>
      <c r="H62">
        <f t="shared" si="4"/>
        <v>2.0384624825828603</v>
      </c>
      <c r="I62">
        <f t="shared" si="5"/>
        <v>0.97924814845634334</v>
      </c>
      <c r="J62">
        <f t="shared" si="6"/>
        <v>3.8771957980152871E-2</v>
      </c>
    </row>
    <row r="63" spans="1:10" ht="20.25" x14ac:dyDescent="0.3">
      <c r="A63" s="21">
        <v>21.1</v>
      </c>
      <c r="B63">
        <v>1</v>
      </c>
      <c r="C63">
        <f t="shared" si="0"/>
        <v>21.1</v>
      </c>
      <c r="D63">
        <f t="shared" si="8"/>
        <v>80</v>
      </c>
      <c r="E63">
        <f t="shared" si="1"/>
        <v>0.95238095238095233</v>
      </c>
      <c r="F63">
        <f t="shared" si="2"/>
        <v>12.697619047619048</v>
      </c>
      <c r="G63">
        <f t="shared" si="3"/>
        <v>161.22952947845806</v>
      </c>
      <c r="H63">
        <f t="shared" si="4"/>
        <v>2.0546438139509346</v>
      </c>
      <c r="I63">
        <f t="shared" si="5"/>
        <v>0.98004328975127608</v>
      </c>
      <c r="J63">
        <f t="shared" si="6"/>
        <v>2.7662337370323753E-2</v>
      </c>
    </row>
    <row r="64" spans="1:10" ht="20.25" x14ac:dyDescent="0.3">
      <c r="A64" s="21">
        <v>22.4</v>
      </c>
      <c r="B64">
        <v>1</v>
      </c>
      <c r="C64">
        <f t="shared" si="0"/>
        <v>22.4</v>
      </c>
      <c r="D64">
        <f t="shared" si="8"/>
        <v>81</v>
      </c>
      <c r="E64">
        <f t="shared" si="1"/>
        <v>0.9642857142857143</v>
      </c>
      <c r="F64">
        <f t="shared" si="2"/>
        <v>13.997619047619045</v>
      </c>
      <c r="G64">
        <f t="shared" si="3"/>
        <v>195.9333390022675</v>
      </c>
      <c r="H64">
        <f t="shared" si="4"/>
        <v>2.2650011217358976</v>
      </c>
      <c r="I64">
        <f t="shared" si="5"/>
        <v>0.98824369466017359</v>
      </c>
      <c r="J64">
        <f t="shared" si="6"/>
        <v>2.3957980374459287E-2</v>
      </c>
    </row>
    <row r="65" spans="1:10" ht="20.25" x14ac:dyDescent="0.3">
      <c r="A65" s="21">
        <v>23.6</v>
      </c>
      <c r="B65">
        <v>1</v>
      </c>
      <c r="C65">
        <f t="shared" si="0"/>
        <v>23.6</v>
      </c>
      <c r="D65">
        <f t="shared" si="8"/>
        <v>82</v>
      </c>
      <c r="E65">
        <f t="shared" si="1"/>
        <v>0.97619047619047616</v>
      </c>
      <c r="F65">
        <f t="shared" si="2"/>
        <v>15.197619047619048</v>
      </c>
      <c r="G65">
        <f t="shared" si="3"/>
        <v>230.9676247165533</v>
      </c>
      <c r="H65">
        <f t="shared" si="4"/>
        <v>2.4591770981527876</v>
      </c>
      <c r="I65">
        <f t="shared" si="5"/>
        <v>0.99303720476426216</v>
      </c>
      <c r="J65">
        <f t="shared" si="6"/>
        <v>1.6846728573785996E-2</v>
      </c>
    </row>
    <row r="66" spans="1:10" ht="20.25" x14ac:dyDescent="0.3">
      <c r="A66" s="21">
        <v>26.5</v>
      </c>
      <c r="B66">
        <v>1</v>
      </c>
      <c r="C66">
        <f t="shared" si="0"/>
        <v>26.5</v>
      </c>
      <c r="D66">
        <f t="shared" si="8"/>
        <v>83</v>
      </c>
      <c r="E66">
        <f t="shared" si="1"/>
        <v>0.98809523809523814</v>
      </c>
      <c r="F66">
        <f t="shared" si="2"/>
        <v>18.097619047619048</v>
      </c>
      <c r="G66">
        <f t="shared" si="3"/>
        <v>327.52381519274377</v>
      </c>
      <c r="H66">
        <f t="shared" si="4"/>
        <v>2.928435707826937</v>
      </c>
      <c r="I66">
        <f t="shared" si="5"/>
        <v>0.99829663860360052</v>
      </c>
      <c r="J66">
        <f t="shared" si="6"/>
        <v>1.0201400508362379E-2</v>
      </c>
    </row>
    <row r="67" spans="1:10" ht="20.25" x14ac:dyDescent="0.3">
      <c r="A67" s="21">
        <v>28.8</v>
      </c>
      <c r="B67">
        <v>1</v>
      </c>
      <c r="C67">
        <f t="shared" si="0"/>
        <v>28.8</v>
      </c>
      <c r="D67">
        <f t="shared" si="8"/>
        <v>84</v>
      </c>
      <c r="E67">
        <f t="shared" si="1"/>
        <v>1</v>
      </c>
      <c r="F67">
        <f t="shared" si="2"/>
        <v>20.397619047619045</v>
      </c>
      <c r="G67">
        <f t="shared" si="3"/>
        <v>416.06286281179126</v>
      </c>
      <c r="H67">
        <f t="shared" si="4"/>
        <v>3.3006063292926413</v>
      </c>
      <c r="I67">
        <f t="shared" si="5"/>
        <v>0.99951761925734817</v>
      </c>
      <c r="J67">
        <f t="shared" si="6"/>
        <v>4.8238074265183339E-4</v>
      </c>
    </row>
    <row r="68" spans="1:10" x14ac:dyDescent="0.25">
      <c r="B68">
        <f>SUM(B4:B67)</f>
        <v>84</v>
      </c>
      <c r="G68">
        <f>SUM(G4:G67)</f>
        <v>3208.1213151927436</v>
      </c>
    </row>
    <row r="69" spans="1:10" x14ac:dyDescent="0.25">
      <c r="F69" t="s">
        <v>5</v>
      </c>
      <c r="G69" s="22">
        <f>SQRT(G68/84)</f>
        <v>6.1799611988232765</v>
      </c>
      <c r="I69" t="s">
        <v>8</v>
      </c>
      <c r="J69" s="22">
        <f>MAX(J4:J67)</f>
        <v>0.10889100256520146</v>
      </c>
    </row>
    <row r="70" spans="1:10" x14ac:dyDescent="0.25">
      <c r="I70" t="s">
        <v>15</v>
      </c>
      <c r="J70">
        <v>1.36</v>
      </c>
    </row>
  </sheetData>
  <sortState ref="A4:A8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indiwidi</dc:creator>
  <cp:lastModifiedBy>Kaprodi_If_Unikom</cp:lastModifiedBy>
  <dcterms:created xsi:type="dcterms:W3CDTF">2019-04-14T10:03:34Z</dcterms:created>
  <dcterms:modified xsi:type="dcterms:W3CDTF">2019-04-16T01:57:29Z</dcterms:modified>
</cp:coreProperties>
</file>