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macbook/Documents/DOKUMEN/UNIKOM/SOAL/"/>
    </mc:Choice>
  </mc:AlternateContent>
  <xr:revisionPtr revIDLastSave="0" documentId="13_ncr:1_{84C9DEA0-63A4-6B42-BC75-7A2FA6C45EB9}" xr6:coauthVersionLast="45" xr6:coauthVersionMax="45" xr10:uidLastSave="{00000000-0000-0000-0000-000000000000}"/>
  <bookViews>
    <workbookView xWindow="0" yWindow="460" windowWidth="22300" windowHeight="14240" xr2:uid="{00000000-000D-0000-FFFF-FFFF00000000}"/>
  </bookViews>
  <sheets>
    <sheet name="NIM 0" sheetId="1" r:id="rId1"/>
    <sheet name="NIM 1" sheetId="2" r:id="rId2"/>
    <sheet name="NIM 2" sheetId="3" r:id="rId3"/>
    <sheet name="NIM 3" sheetId="4" r:id="rId4"/>
    <sheet name="NIM 4" sheetId="5" r:id="rId5"/>
    <sheet name="NIM 5" sheetId="6" r:id="rId6"/>
    <sheet name="NIM 6" sheetId="7" r:id="rId7"/>
    <sheet name="NIM 7" sheetId="8" r:id="rId8"/>
    <sheet name="NIM 8" sheetId="9" r:id="rId9"/>
    <sheet name="NIM 9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" i="10" l="1"/>
  <c r="D88" i="10"/>
  <c r="D83" i="10"/>
  <c r="D77" i="10"/>
  <c r="D67" i="10"/>
  <c r="D61" i="10"/>
  <c r="D68" i="10" s="1"/>
  <c r="D36" i="10"/>
  <c r="D22" i="10"/>
  <c r="C20" i="10"/>
  <c r="C15" i="10"/>
  <c r="D17" i="10" s="1"/>
  <c r="C38" i="10" s="1"/>
  <c r="D41" i="10" s="1"/>
  <c r="D11" i="10"/>
  <c r="D89" i="9"/>
  <c r="D87" i="9"/>
  <c r="D82" i="9"/>
  <c r="D76" i="9"/>
  <c r="D66" i="9"/>
  <c r="D60" i="9"/>
  <c r="D35" i="9"/>
  <c r="C20" i="9"/>
  <c r="D22" i="9" s="1"/>
  <c r="C15" i="9"/>
  <c r="D17" i="9" s="1"/>
  <c r="D11" i="9"/>
  <c r="D88" i="8"/>
  <c r="D86" i="8"/>
  <c r="D81" i="8"/>
  <c r="D75" i="8"/>
  <c r="D66" i="8"/>
  <c r="D61" i="8"/>
  <c r="D67" i="8" s="1"/>
  <c r="D36" i="8"/>
  <c r="C20" i="8"/>
  <c r="D22" i="8" s="1"/>
  <c r="C15" i="8"/>
  <c r="D17" i="8" s="1"/>
  <c r="D11" i="8"/>
  <c r="D89" i="7"/>
  <c r="D87" i="7"/>
  <c r="D82" i="7"/>
  <c r="D76" i="7"/>
  <c r="D66" i="7"/>
  <c r="D60" i="7"/>
  <c r="D35" i="7"/>
  <c r="C20" i="7"/>
  <c r="D22" i="7" s="1"/>
  <c r="C15" i="7"/>
  <c r="D17" i="7" s="1"/>
  <c r="D11" i="7"/>
  <c r="D89" i="6"/>
  <c r="D87" i="6"/>
  <c r="D82" i="6"/>
  <c r="D76" i="6"/>
  <c r="D66" i="6"/>
  <c r="D61" i="6"/>
  <c r="D36" i="6"/>
  <c r="C20" i="6"/>
  <c r="D22" i="6" s="1"/>
  <c r="C15" i="6"/>
  <c r="D17" i="6" s="1"/>
  <c r="D11" i="6"/>
  <c r="D87" i="5"/>
  <c r="D85" i="5"/>
  <c r="D80" i="5"/>
  <c r="D74" i="5"/>
  <c r="D64" i="5"/>
  <c r="D59" i="5"/>
  <c r="D34" i="5"/>
  <c r="C19" i="5"/>
  <c r="D21" i="5" s="1"/>
  <c r="C14" i="5"/>
  <c r="D16" i="5" s="1"/>
  <c r="D10" i="5"/>
  <c r="D88" i="4"/>
  <c r="D86" i="4"/>
  <c r="D81" i="4"/>
  <c r="D75" i="4"/>
  <c r="D66" i="4"/>
  <c r="D60" i="4"/>
  <c r="D67" i="4" s="1"/>
  <c r="D35" i="4"/>
  <c r="C19" i="4"/>
  <c r="D21" i="4" s="1"/>
  <c r="C14" i="4"/>
  <c r="D16" i="4" s="1"/>
  <c r="D10" i="4"/>
  <c r="D90" i="3"/>
  <c r="D88" i="3"/>
  <c r="D83" i="3"/>
  <c r="D77" i="3"/>
  <c r="D67" i="3"/>
  <c r="D61" i="3"/>
  <c r="D36" i="3"/>
  <c r="C20" i="3"/>
  <c r="D22" i="3" s="1"/>
  <c r="C15" i="3"/>
  <c r="D17" i="3" s="1"/>
  <c r="D11" i="3"/>
  <c r="D89" i="2"/>
  <c r="D87" i="2"/>
  <c r="D82" i="2"/>
  <c r="D76" i="2"/>
  <c r="D66" i="2"/>
  <c r="D60" i="2"/>
  <c r="D35" i="2"/>
  <c r="C20" i="2"/>
  <c r="D22" i="2" s="1"/>
  <c r="C15" i="2"/>
  <c r="D17" i="2" s="1"/>
  <c r="D11" i="2"/>
  <c r="D90" i="1"/>
  <c r="D88" i="1"/>
  <c r="D83" i="1"/>
  <c r="D77" i="1"/>
  <c r="D61" i="1"/>
  <c r="D67" i="9" l="1"/>
  <c r="C37" i="9"/>
  <c r="D40" i="9" s="1"/>
  <c r="D41" i="9" s="1"/>
  <c r="C38" i="8"/>
  <c r="D41" i="8" s="1"/>
  <c r="D42" i="8" s="1"/>
  <c r="D68" i="8" s="1"/>
  <c r="D82" i="8" s="1"/>
  <c r="D87" i="8" s="1"/>
  <c r="D89" i="8" s="1"/>
  <c r="D67" i="7"/>
  <c r="C37" i="7"/>
  <c r="D40" i="7" s="1"/>
  <c r="D41" i="7" s="1"/>
  <c r="D67" i="6"/>
  <c r="C38" i="6"/>
  <c r="D41" i="6" s="1"/>
  <c r="D42" i="6" s="1"/>
  <c r="D65" i="5"/>
  <c r="C36" i="5"/>
  <c r="D39" i="5" s="1"/>
  <c r="D40" i="5" s="1"/>
  <c r="C37" i="4"/>
  <c r="D40" i="4" s="1"/>
  <c r="D41" i="4" s="1"/>
  <c r="D68" i="4" s="1"/>
  <c r="D82" i="4" s="1"/>
  <c r="D87" i="4" s="1"/>
  <c r="D89" i="4" s="1"/>
  <c r="D68" i="3"/>
  <c r="C38" i="3"/>
  <c r="D41" i="3" s="1"/>
  <c r="D42" i="3" s="1"/>
  <c r="D69" i="3" s="1"/>
  <c r="D84" i="3" s="1"/>
  <c r="D89" i="3" s="1"/>
  <c r="D91" i="3" s="1"/>
  <c r="D67" i="2"/>
  <c r="C37" i="2"/>
  <c r="D40" i="2" s="1"/>
  <c r="D41" i="2" s="1"/>
  <c r="D42" i="10"/>
  <c r="D69" i="10" s="1"/>
  <c r="D84" i="10" s="1"/>
  <c r="D89" i="10" s="1"/>
  <c r="D91" i="10" s="1"/>
  <c r="C15" i="1"/>
  <c r="D17" i="1" s="1"/>
  <c r="C20" i="1"/>
  <c r="D22" i="1" s="1"/>
  <c r="D36" i="1"/>
  <c r="D11" i="1"/>
  <c r="D67" i="1"/>
  <c r="D68" i="1" s="1"/>
  <c r="D68" i="9" l="1"/>
  <c r="D83" i="9" s="1"/>
  <c r="D88" i="9" s="1"/>
  <c r="D90" i="9" s="1"/>
  <c r="D68" i="7"/>
  <c r="D83" i="7" s="1"/>
  <c r="D88" i="7" s="1"/>
  <c r="D90" i="7" s="1"/>
  <c r="D68" i="6"/>
  <c r="D83" i="6" s="1"/>
  <c r="D88" i="6" s="1"/>
  <c r="D90" i="6" s="1"/>
  <c r="D66" i="5"/>
  <c r="D81" i="5" s="1"/>
  <c r="D86" i="5" s="1"/>
  <c r="D88" i="5" s="1"/>
  <c r="D68" i="2"/>
  <c r="D83" i="2" s="1"/>
  <c r="D88" i="2" s="1"/>
  <c r="D90" i="2" s="1"/>
  <c r="C38" i="1"/>
  <c r="D41" i="1" s="1"/>
  <c r="D42" i="1" s="1"/>
  <c r="D69" i="1" s="1"/>
  <c r="D84" i="1" s="1"/>
  <c r="D89" i="1" s="1"/>
  <c r="D91" i="1" s="1"/>
</calcChain>
</file>

<file path=xl/sharedStrings.xml><?xml version="1.0" encoding="utf-8"?>
<sst xmlns="http://schemas.openxmlformats.org/spreadsheetml/2006/main" count="1339" uniqueCount="169">
  <si>
    <t>NO</t>
  </si>
  <si>
    <t>ACCOUNT ( PERKIRAAN )</t>
  </si>
  <si>
    <t>KOMERSIAL</t>
  </si>
  <si>
    <t>FISKAL</t>
  </si>
  <si>
    <t>Penjualan</t>
  </si>
  <si>
    <t>Lokal</t>
  </si>
  <si>
    <t>Ekspor</t>
  </si>
  <si>
    <t>Harga Pokok Penjualan</t>
  </si>
  <si>
    <t>Persediaan Awal Bahan Baku</t>
  </si>
  <si>
    <t xml:space="preserve">Pembelian Bahan Baku </t>
  </si>
  <si>
    <t>Bahan Baku Tersedia untuk Dipakai</t>
  </si>
  <si>
    <t>Persediaan Akhir Bahan Baku</t>
  </si>
  <si>
    <t>2.1</t>
  </si>
  <si>
    <t>Bahan Baku Terpakai</t>
  </si>
  <si>
    <t>Persediaan Awal Bahan Pembantu</t>
  </si>
  <si>
    <t>Bahan Pembantu Tersedia</t>
  </si>
  <si>
    <t>Persediaan Akhir Bahan Pembantu</t>
  </si>
  <si>
    <t>2.2</t>
  </si>
  <si>
    <t>Bahan Pembantu Yang Terpakai</t>
  </si>
  <si>
    <t>2.3</t>
  </si>
  <si>
    <t>Biaya Tenaga Kerja Langsung</t>
  </si>
  <si>
    <t>2.4</t>
  </si>
  <si>
    <t>Biaya Overhead Pabrik</t>
  </si>
  <si>
    <t>Biaya Tenaga Kerja Tak Langsung</t>
  </si>
  <si>
    <t>Biaya Listrik Pabrik</t>
  </si>
  <si>
    <t>Penyusutan Gedung Pabrik</t>
  </si>
  <si>
    <t>Penyusutan Mesin Pabrik</t>
  </si>
  <si>
    <t>Ongkos Angkut</t>
  </si>
  <si>
    <t>Penyusutan Truk</t>
  </si>
  <si>
    <t xml:space="preserve">Jumlah </t>
  </si>
  <si>
    <t>Persediaan Awal Barang Jadi</t>
  </si>
  <si>
    <t>Persediaan Akhir Barang Jadi</t>
  </si>
  <si>
    <t>2.5</t>
  </si>
  <si>
    <t xml:space="preserve">Biaya Biaya Operasional </t>
  </si>
  <si>
    <t>4.1</t>
  </si>
  <si>
    <t>Biaya Administrasi dan Umum</t>
  </si>
  <si>
    <t>Biaya Gaji, THR, dan Bonus</t>
  </si>
  <si>
    <t>Biaya Foto Copy</t>
  </si>
  <si>
    <t>Biaya ATK</t>
  </si>
  <si>
    <t>Biaya Listrik Kantor</t>
  </si>
  <si>
    <t>Biaya Bunga Pinjaman</t>
  </si>
  <si>
    <t>Biaya Telepon</t>
  </si>
  <si>
    <t>Biaya Pemeliharaan Inventaris</t>
  </si>
  <si>
    <t>Biaya Penyusutan Gedung Kantor</t>
  </si>
  <si>
    <t>Biaya Penyusutan Inventaris Kantor</t>
  </si>
  <si>
    <t>Biaya Service Bus Karyawan</t>
  </si>
  <si>
    <t>Biaya Penyusutan Bus Karyawan</t>
  </si>
  <si>
    <t>Pajak Bumi Bangunan</t>
  </si>
  <si>
    <t>Jumlah Biaya Adm. Umum</t>
  </si>
  <si>
    <t>4.2</t>
  </si>
  <si>
    <t>Biaya Penjualan</t>
  </si>
  <si>
    <t>Biaya Promosi dan Sampel</t>
  </si>
  <si>
    <t>Biaya Entertaiment</t>
  </si>
  <si>
    <t>Biaya Angkutan</t>
  </si>
  <si>
    <t>Sewa Kendaraan</t>
  </si>
  <si>
    <t>Jumlah Biaya Penjulan</t>
  </si>
  <si>
    <t>Jumlah Biaya biaya Operasional</t>
  </si>
  <si>
    <t>Laba Neto Usaha</t>
  </si>
  <si>
    <t>Penghasilan Lainnya (Luar Usaha)</t>
  </si>
  <si>
    <t>Bunga Deposito</t>
  </si>
  <si>
    <t>Jumlah Penghasilan Lainnya</t>
  </si>
  <si>
    <t>Biaya Lainnya (Luar Usaha)</t>
  </si>
  <si>
    <t>Jumlah Peng, Netto Dalam Negeri</t>
  </si>
  <si>
    <t>Penghasilan dari LN</t>
  </si>
  <si>
    <t>TOTAL PENGHASILAN NETTO</t>
  </si>
  <si>
    <t>Total Penjualan</t>
  </si>
  <si>
    <t>Deviden dari PT. S</t>
  </si>
  <si>
    <t>KOREKSI</t>
  </si>
  <si>
    <t>Penghasilan Sewa Tanah</t>
  </si>
  <si>
    <t>Bunga Obligasi</t>
  </si>
  <si>
    <t xml:space="preserve">Penghasilan dari Prancis </t>
  </si>
  <si>
    <t>Jasa Makloon</t>
  </si>
  <si>
    <t>Kompensasi Kerugian 2014</t>
  </si>
  <si>
    <t>Laba/Rugi Bruto Usaha</t>
  </si>
  <si>
    <t>Kredit Pajak</t>
  </si>
  <si>
    <t>Pajak Penghasilan Badan 25%</t>
  </si>
  <si>
    <t>Pajak Penghasilan Badan 12,5%</t>
  </si>
  <si>
    <t>Jumlah PPh Badan</t>
  </si>
  <si>
    <t xml:space="preserve">Persediaan Barang Jadi </t>
  </si>
  <si>
    <t>Penghasilan dari Jepang</t>
  </si>
  <si>
    <t>Jumlah Penghasilan Luar Negeri</t>
  </si>
  <si>
    <t>PKP Setelah Kompensasi</t>
  </si>
  <si>
    <t>Penghasilan Sewa Gudang</t>
  </si>
  <si>
    <t>Jumlah Biaya Lainnya</t>
  </si>
  <si>
    <t>INFORMASI TAMBAHAN</t>
  </si>
  <si>
    <t>Penjualan Ekspor terdapat salah catat, penjualan ekspor di Tahun 2016 sebesar Rp.750.000.000 masih dicatat di laporan penjualan Tahun 2017</t>
  </si>
  <si>
    <t>Pembelian bahan baku impor Tahun 2016 sebesar Rp.135.000.000 dicatat kembali di Tahun 2017</t>
  </si>
  <si>
    <t>Pembelian bahan baku impor Tahun 2017 sebesar Rp.275.000.000 telah dipungut PPh Impor 2,5%</t>
  </si>
  <si>
    <t>Pembelian Bahan Pembantu</t>
  </si>
  <si>
    <t>Pembelian bahan pembantu , terdapat pembelian impor sebesar Rp.255.000.000 belum dicatat. PPh impor yang dipungut sebesar 2,5%</t>
  </si>
  <si>
    <t>Penjualan lokal Tahun 2017 terdapat penjualan ke Bendaharawan sebesar Rp.257.000.000 (dipungut PPh 22 bendaharawan 1,5%) belum dicatat dalam penjualan lokal</t>
  </si>
  <si>
    <t>Biaya Pemeliharaan Mesin</t>
  </si>
  <si>
    <t>Biaya Pemeliharaan Gedung Pabrik</t>
  </si>
  <si>
    <t>Makan seluruh buruh pabrik</t>
  </si>
  <si>
    <t>Pengobatan karyawan/staf pabrik</t>
  </si>
  <si>
    <t>Seragam buruh pabrik</t>
  </si>
  <si>
    <t>Gedung Pabrik</t>
  </si>
  <si>
    <t>Mesin Pabrik</t>
  </si>
  <si>
    <t>Truk Pabrik</t>
  </si>
  <si>
    <t>Makan direksi</t>
  </si>
  <si>
    <t>Gedung Kantor</t>
  </si>
  <si>
    <t>Inventaris Kantor</t>
  </si>
  <si>
    <t>Bus Karyawan</t>
  </si>
  <si>
    <t>ASET</t>
  </si>
  <si>
    <t>HARGA PEROLEHAN</t>
  </si>
  <si>
    <t>TAHUN PEROLEHAN</t>
  </si>
  <si>
    <t>UMUR EKONOMIS</t>
  </si>
  <si>
    <t>17 Tahun</t>
  </si>
  <si>
    <t>9 Tahun</t>
  </si>
  <si>
    <t>7 Tahun</t>
  </si>
  <si>
    <t>18 Tahun</t>
  </si>
  <si>
    <t>5 Tahun</t>
  </si>
  <si>
    <t>Dalam Biaya Tenaga Kerja Langsung, terdapat biaya pengobatan buruh pabrik sebesar Rp.25.750.000</t>
  </si>
  <si>
    <t>Aktiva Tetap yang dimiliki perusahaan</t>
  </si>
  <si>
    <t>Pajak Penghasilan Pasal 25</t>
  </si>
  <si>
    <t>Dalam biaya Gaji dan THR terdapat biaya pulsa direksi Rp.75.000.000 dan pemeliharaan mobil direksi Rp.175.000.000</t>
  </si>
  <si>
    <t>Dalam biaya ATK dan Biaya Fotocopy terdapat biaya yang tidak ada daftar nominatifnya masing-masing sebesar Rp.15.000.000 dan Rp.5.750.000</t>
  </si>
  <si>
    <t>Biaya Seragam Staf kantor dan Direksi</t>
  </si>
  <si>
    <t>PT. ABC memiliki penyertaan saham 25% di PT.S</t>
  </si>
  <si>
    <t>Penjualan obligasi dilakukan di Bursa Efek Indonesia</t>
  </si>
  <si>
    <t>Sumbangan-Sumbangan</t>
  </si>
  <si>
    <t>Biaya Iklan untuk sewa Gudang</t>
  </si>
  <si>
    <t xml:space="preserve">Biaya iklan untuk sewa tanah </t>
  </si>
  <si>
    <t>Biaya administrasi Dividen</t>
  </si>
  <si>
    <t>Biaya Pengurusan Obligasi</t>
  </si>
  <si>
    <t>Pajak dipotong di Jepang 15% dari Penghasilan Jepang</t>
  </si>
  <si>
    <t>Pajak dipotong di Perancis 20% dari Penghasilan Prancis</t>
  </si>
  <si>
    <t>POSITIF</t>
  </si>
  <si>
    <t>NEGATIF</t>
  </si>
  <si>
    <t>Penjualan lokal Tahun 2017 terdapat penjualan ke Bendaharawan sebesar Rp.157.000.000 dipungut PPh 22 bendaharawan 1,5%</t>
  </si>
  <si>
    <t>Pembelian bahan baku impor Tahun 2017 sebesar Rp.675.000.000 telah dipungut PPh Impor 2,5%</t>
  </si>
  <si>
    <t>Pembelian bahan pembantu , terdapat pembelian impor sebesar Rp.275.000.000 belum dicatat. PPh impor yang dipungut sebesar 2,5%</t>
  </si>
  <si>
    <t>Dalam penjualan ekspor terdapat penjualan yang belum dicatat sebesar Rp.75.750.000</t>
  </si>
  <si>
    <t>Persediaan jadi menggunakan metode FIFO dinilai menjadi Rp.27.579.000.000</t>
  </si>
  <si>
    <t>Dalam Biaya Tenaga Kerja Langsung, terdapat biaya ulang tahun perusahaan sebesar Rp.35.750.000</t>
  </si>
  <si>
    <t xml:space="preserve">Dalam biaya Gaji dan THR terdapat biaya pulsa direksi Rp.275.000.000 </t>
  </si>
  <si>
    <t xml:space="preserve">Dalam biaya ATK terdapat biaya yang tidak ada daftar nominatifnya  sebesar Rp27.000.000 </t>
  </si>
  <si>
    <t>PT. ABC memiliki penyertaan saham 15% di PT.S</t>
  </si>
  <si>
    <t>Penjualan obligasi dilakukan langsung ke pembeli</t>
  </si>
  <si>
    <t>Pajak dipotong di Jepang 10% dari Penghasilan Jepang</t>
  </si>
  <si>
    <t>Pajak dipotong di Perancis 10% dari Penghasilan Prancis</t>
  </si>
  <si>
    <t>Pajak dipotong di Perancis 15% dari Penghasilan Prancis</t>
  </si>
  <si>
    <t>Penjualan Ekspor belum dicatat  Rp.750.000.000 di laporan penjualan Tahun 2017</t>
  </si>
  <si>
    <t>Penjualan lokal Tahun 2017 terdapat penjualan ke Bendaharawan sebesar Rp.157.000.000 (dipungut PPh 22 bendaharawan 1,5%) belum dicatat dalam penjualan lokal</t>
  </si>
  <si>
    <t>Pembelian bahan baku impor Tahun 2016 sebesar Rp.35.000.000 dicatat kembali di Tahun 2017</t>
  </si>
  <si>
    <t>Pembelian bahan baku impor Tahun 2017 sebesar Rp.175.000.000 telah dipungut PPh Impor 2,5%</t>
  </si>
  <si>
    <t>Pembelian bahan pembantu , terdapat pembelian impor sebesar Rp.155.000.000 belum dicatat. PPh impor yang dipungut sebesar 2,5%</t>
  </si>
  <si>
    <t>Dalam Biaya Tenaga Kerja Langsung, terdapat biaya pengobatan buruh pabrik sebesar Rp.55.750.000</t>
  </si>
  <si>
    <t>Dalam biaya Gaji dan THR terdapat biaya  pemeliharaan mobil direksi Rp.295.000.000</t>
  </si>
  <si>
    <t>Dalam biaya ATK dan Biaya Fotocopy terdapat biaya yang tidak ada daftar nominatifnya masing-masing sebesar Rp.25.000.000 dan Rp.15.750.000</t>
  </si>
  <si>
    <t>19 Tahun</t>
  </si>
  <si>
    <t>Pajak dipotong di Jepang 25% dari Penghasilan Jepang</t>
  </si>
  <si>
    <t>Pajak dipotong di Jepang 17% dari Penghasilan Jepang</t>
  </si>
  <si>
    <t>Pajak dipotong di Perancis15% dari Penghasilan Prancis</t>
  </si>
  <si>
    <t>NIM:</t>
  </si>
  <si>
    <t>NAMA:</t>
  </si>
  <si>
    <t>Dalam biaya ATK dan Biaya Fotocopy terdapat biaya yang tidak ada daftar nominatifnya masing-masing sebesar Rp.35.000.000 dan Rp.25.750.000</t>
  </si>
  <si>
    <t xml:space="preserve">Dalam biaya Gaji dan THR terdapat biaya pulsa direksi Rp.375.000.000 </t>
  </si>
  <si>
    <t>Pajak dipotong di Perancis 25% dari Penghasilan Prancis</t>
  </si>
  <si>
    <t>PT. X Y Z.   - REKONSILIASI FISKAL TH PAJAK 2018</t>
  </si>
  <si>
    <t>PT. YOICUY - REKONSILIASI FISKAL TH PAJAK 2018</t>
  </si>
  <si>
    <t>PT. YESBOS - REKONSILIASI FISKAL Th. PAJAK 2018</t>
  </si>
  <si>
    <t>PT. WAYCUY - REKONSILIASI FISKAL Th. PAJAK 2018</t>
  </si>
  <si>
    <t>PT. SAFE - REKONSILIASI FISKAL Th. PAJAK 2018</t>
  </si>
  <si>
    <t>PT. ITOING - REKONSILIASI FISKAL Th. PAJAK 2018</t>
  </si>
  <si>
    <t>PT. HOTSI - REKONSILIASI FISKAL Th. PAJAK 2018</t>
  </si>
  <si>
    <t>PT. REEF - REKONSILIASI FISKAL Th. PAJAK 2018</t>
  </si>
  <si>
    <t>PT. WREKS- REKONSILIASI FISKAL Th. PAJAK 2018</t>
  </si>
  <si>
    <t>PT.NATURE - REKONSILIASI FISKAL Th. PAJAK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</si>
</sst>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IDR&quot;* #,##0_);_(&quot;IDR&quot;* \(#,##0\);_(&quot;IDR&quot;* &quot;-&quot;_);_(@_)"/>
    <numFmt numFmtId="41" formatCode="_(* #,##0_);_(* \(#,##0\);_(* &quot;-&quot;_);_(@_)"/>
    <numFmt numFmtId="164" formatCode="_-&quot;Rp&quot;* #,##0_-;\-&quot;Rp&quot;* #,##0_-;_-&quot;Rp&quot;* &quot;-&quot;_-;_-@_-"/>
    <numFmt numFmtId="165" formatCode="_([$Rp-421]* #,##0_);_([$Rp-421]* \(#,##0\);_([$Rp-421]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2" xfId="0" applyFont="1" applyFill="1" applyBorder="1"/>
    <xf numFmtId="0" fontId="1" fillId="0" borderId="5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/>
    <xf numFmtId="165" fontId="0" fillId="0" borderId="0" xfId="0" applyNumberFormat="1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0" xfId="0" applyNumberFormat="1" applyFont="1" applyFill="1" applyBorder="1"/>
    <xf numFmtId="164" fontId="0" fillId="0" borderId="0" xfId="0" applyNumberFormat="1" applyFont="1" applyFill="1"/>
    <xf numFmtId="9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5" fontId="0" fillId="0" borderId="3" xfId="0" applyNumberFormat="1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41" fontId="0" fillId="0" borderId="0" xfId="1" applyFont="1" applyFill="1" applyBorder="1"/>
    <xf numFmtId="165" fontId="0" fillId="0" borderId="6" xfId="0" applyNumberFormat="1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164" fontId="0" fillId="0" borderId="0" xfId="0" applyNumberFormat="1" applyFont="1" applyFill="1" applyBorder="1"/>
    <xf numFmtId="165" fontId="0" fillId="0" borderId="5" xfId="0" applyNumberFormat="1" applyFont="1" applyFill="1" applyBorder="1"/>
    <xf numFmtId="41" fontId="0" fillId="0" borderId="5" xfId="1" applyFont="1" applyFill="1" applyBorder="1"/>
    <xf numFmtId="41" fontId="1" fillId="0" borderId="0" xfId="1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0" fillId="2" borderId="1" xfId="0" applyNumberFormat="1" applyFont="1" applyFill="1" applyBorder="1"/>
    <xf numFmtId="165" fontId="1" fillId="2" borderId="1" xfId="0" applyNumberFormat="1" applyFont="1" applyFill="1" applyBorder="1"/>
    <xf numFmtId="165" fontId="0" fillId="2" borderId="1" xfId="0" applyNumberFormat="1" applyFont="1" applyFill="1" applyBorder="1"/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0" fillId="3" borderId="1" xfId="0" applyNumberFormat="1" applyFont="1" applyFill="1" applyBorder="1"/>
    <xf numFmtId="165" fontId="1" fillId="3" borderId="1" xfId="0" applyNumberFormat="1" applyFont="1" applyFill="1" applyBorder="1"/>
    <xf numFmtId="165" fontId="0" fillId="3" borderId="1" xfId="0" applyNumberFormat="1" applyFont="1" applyFill="1" applyBorder="1"/>
    <xf numFmtId="0" fontId="0" fillId="0" borderId="14" xfId="0" applyFont="1" applyFill="1" applyBorder="1"/>
    <xf numFmtId="164" fontId="0" fillId="0" borderId="14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2" fontId="0" fillId="0" borderId="0" xfId="0" applyNumberFormat="1" applyFont="1" applyFill="1" applyBorder="1"/>
    <xf numFmtId="9" fontId="0" fillId="0" borderId="0" xfId="2" applyNumberFormat="1" applyFont="1" applyFill="1" applyBorder="1"/>
    <xf numFmtId="10" fontId="0" fillId="0" borderId="0" xfId="2" applyNumberFormat="1" applyFont="1" applyFill="1" applyBorder="1"/>
    <xf numFmtId="41" fontId="0" fillId="0" borderId="1" xfId="1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0" fontId="5" fillId="5" borderId="1" xfId="0" applyFont="1" applyFill="1" applyBorder="1"/>
    <xf numFmtId="0" fontId="5" fillId="5" borderId="15" xfId="0" applyFont="1" applyFill="1" applyBorder="1"/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1"/>
  <sheetViews>
    <sheetView tabSelected="1" zoomScale="135" zoomScaleNormal="96" workbookViewId="0">
      <selection activeCell="A4" sqref="A4:G4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ht="16" x14ac:dyDescent="0.2">
      <c r="B1" s="58" t="s">
        <v>155</v>
      </c>
    </row>
    <row r="2" spans="1:9" ht="16" x14ac:dyDescent="0.2">
      <c r="B2" s="58" t="s">
        <v>154</v>
      </c>
    </row>
    <row r="4" spans="1:9" s="4" customFormat="1" ht="22" customHeight="1" x14ac:dyDescent="0.2">
      <c r="A4" s="61" t="s">
        <v>159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57500000000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11750000000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69250000000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13775000000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18795000000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32570000000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3450000000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29120000000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11500000000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5500000000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17000000000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13970000000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3030000000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2000000000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1200000000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1105000000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1895500000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270500000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375000000</v>
      </c>
    </row>
    <row r="33" spans="1:11" x14ac:dyDescent="0.2">
      <c r="A33" s="13"/>
      <c r="B33" s="10" t="s">
        <v>27</v>
      </c>
      <c r="C33" s="9">
        <v>100000000</v>
      </c>
      <c r="D33" s="14"/>
      <c r="E33" s="14"/>
      <c r="F33" s="14"/>
      <c r="G33" s="14"/>
      <c r="H33" s="15"/>
      <c r="I33" s="15"/>
      <c r="K33" s="20"/>
    </row>
    <row r="34" spans="1:11" x14ac:dyDescent="0.2">
      <c r="A34" s="13"/>
      <c r="B34" s="10" t="s">
        <v>94</v>
      </c>
      <c r="C34" s="9">
        <v>300000000</v>
      </c>
      <c r="D34" s="14"/>
      <c r="E34" s="14"/>
      <c r="F34" s="14"/>
      <c r="G34" s="14"/>
      <c r="H34" s="15"/>
      <c r="I34" s="15"/>
    </row>
    <row r="35" spans="1:11" x14ac:dyDescent="0.2">
      <c r="A35" s="13"/>
      <c r="B35" s="10" t="s">
        <v>93</v>
      </c>
      <c r="C35" s="9">
        <v>400000000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8" t="s">
        <v>29</v>
      </c>
      <c r="C36" s="9"/>
      <c r="D36" s="17">
        <f>SUM(C25:C35)</f>
        <v>8556000000</v>
      </c>
      <c r="E36" s="14"/>
      <c r="F36" s="14"/>
      <c r="G36" s="14"/>
      <c r="H36" s="18"/>
      <c r="I36" s="18"/>
    </row>
    <row r="37" spans="1:11" x14ac:dyDescent="0.2">
      <c r="A37" s="13"/>
      <c r="B37" s="10" t="s">
        <v>30</v>
      </c>
      <c r="C37" s="9">
        <v>22340000000</v>
      </c>
      <c r="D37" s="14"/>
      <c r="E37" s="14"/>
      <c r="F37" s="14"/>
      <c r="G37" s="14"/>
      <c r="H37" s="15"/>
      <c r="I37" s="15"/>
    </row>
    <row r="38" spans="1:11" x14ac:dyDescent="0.2">
      <c r="A38" s="13"/>
      <c r="B38" s="10" t="s">
        <v>78</v>
      </c>
      <c r="C38" s="9">
        <f>+D17+D22+D23+D36</f>
        <v>43706000000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31</v>
      </c>
      <c r="C39" s="9">
        <v>11575000000</v>
      </c>
      <c r="D39" s="14"/>
      <c r="E39" s="14"/>
      <c r="F39" s="14"/>
      <c r="G39" s="14"/>
      <c r="H39" s="15"/>
      <c r="I39" s="15"/>
    </row>
    <row r="40" spans="1:11" s="4" customFormat="1" x14ac:dyDescent="0.2">
      <c r="A40" s="7" t="s">
        <v>32</v>
      </c>
      <c r="B40" s="8" t="s">
        <v>29</v>
      </c>
      <c r="C40" s="16"/>
      <c r="D40" s="17"/>
      <c r="E40" s="17"/>
      <c r="F40" s="17"/>
      <c r="G40" s="17"/>
      <c r="H40" s="18"/>
      <c r="I40" s="18"/>
    </row>
    <row r="41" spans="1:11" x14ac:dyDescent="0.2">
      <c r="A41" s="13"/>
      <c r="B41" s="8" t="s">
        <v>7</v>
      </c>
      <c r="C41" s="9"/>
      <c r="D41" s="17">
        <f>+C37+C38-C39</f>
        <v>54471000000</v>
      </c>
      <c r="E41" s="14"/>
      <c r="F41" s="14"/>
      <c r="G41" s="14"/>
      <c r="H41" s="18"/>
      <c r="I41" s="18"/>
    </row>
    <row r="42" spans="1:11" x14ac:dyDescent="0.2">
      <c r="A42" s="13"/>
      <c r="B42" s="8" t="s">
        <v>73</v>
      </c>
      <c r="C42" s="9"/>
      <c r="D42" s="17">
        <f>+D11-D41</f>
        <v>14779000000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33</v>
      </c>
      <c r="C43" s="9"/>
      <c r="D43" s="14"/>
      <c r="E43" s="14"/>
      <c r="F43" s="14"/>
      <c r="G43" s="14"/>
      <c r="H43" s="15"/>
      <c r="I43" s="15"/>
    </row>
    <row r="44" spans="1:11" x14ac:dyDescent="0.2">
      <c r="A44" s="7" t="s">
        <v>34</v>
      </c>
      <c r="B44" s="8" t="s">
        <v>35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13"/>
      <c r="B45" s="10" t="s">
        <v>36</v>
      </c>
      <c r="C45" s="9">
        <v>2359000000</v>
      </c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37</v>
      </c>
      <c r="C46" s="9">
        <v>78900000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38</v>
      </c>
      <c r="C47" s="9">
        <v>231230000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39</v>
      </c>
      <c r="C48" s="9">
        <v>357085000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40</v>
      </c>
      <c r="C49" s="9">
        <v>697000000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41</v>
      </c>
      <c r="C50" s="9">
        <v>497750000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42</v>
      </c>
      <c r="C51" s="9">
        <v>376000000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43</v>
      </c>
      <c r="C52" s="9">
        <v>850000000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44</v>
      </c>
      <c r="C53" s="9">
        <v>250000000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46</v>
      </c>
      <c r="C54" s="9">
        <v>270000000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45</v>
      </c>
      <c r="C55" s="9">
        <v>320000000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99</v>
      </c>
      <c r="C56" s="9">
        <v>157000000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117</v>
      </c>
      <c r="C57" s="9">
        <v>275000000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120</v>
      </c>
      <c r="C58" s="9">
        <v>375000000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47</v>
      </c>
      <c r="C59" s="9">
        <v>130000000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114</v>
      </c>
      <c r="C60" s="9">
        <v>125000000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8" t="s">
        <v>48</v>
      </c>
      <c r="C61" s="9"/>
      <c r="D61" s="17">
        <f>SUM(C45:C60)</f>
        <v>7348965000</v>
      </c>
      <c r="E61" s="14"/>
      <c r="F61" s="14"/>
      <c r="G61" s="14"/>
      <c r="H61" s="18"/>
      <c r="I61" s="18"/>
    </row>
    <row r="62" spans="1:13" x14ac:dyDescent="0.2">
      <c r="A62" s="7" t="s">
        <v>49</v>
      </c>
      <c r="B62" s="8" t="s">
        <v>50</v>
      </c>
      <c r="C62" s="9"/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51</v>
      </c>
      <c r="C63" s="9">
        <v>270000000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52</v>
      </c>
      <c r="C64" s="9">
        <v>570000000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53</v>
      </c>
      <c r="C65" s="9">
        <v>199900000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10" t="s">
        <v>54</v>
      </c>
      <c r="C66" s="9">
        <v>150000000</v>
      </c>
      <c r="D66" s="14"/>
      <c r="E66" s="14"/>
      <c r="F66" s="14"/>
      <c r="G66" s="14"/>
      <c r="H66" s="15"/>
      <c r="I66" s="15"/>
    </row>
    <row r="67" spans="1:12" x14ac:dyDescent="0.2">
      <c r="A67" s="13"/>
      <c r="B67" s="8" t="s">
        <v>55</v>
      </c>
      <c r="C67" s="9"/>
      <c r="D67" s="17">
        <f>SUM(C63:C66)</f>
        <v>1189900000</v>
      </c>
      <c r="E67" s="14"/>
      <c r="F67" s="14"/>
      <c r="G67" s="14"/>
      <c r="H67" s="18"/>
      <c r="I67" s="18"/>
    </row>
    <row r="68" spans="1:12" x14ac:dyDescent="0.2">
      <c r="A68" s="13"/>
      <c r="B68" s="8" t="s">
        <v>56</v>
      </c>
      <c r="C68" s="9"/>
      <c r="D68" s="17">
        <f>SUM(D61:D67)</f>
        <v>8538865000</v>
      </c>
      <c r="E68" s="14"/>
      <c r="F68" s="14"/>
      <c r="G68" s="14"/>
      <c r="H68" s="18"/>
      <c r="I68" s="18"/>
    </row>
    <row r="69" spans="1:12" x14ac:dyDescent="0.2">
      <c r="A69" s="43"/>
      <c r="B69" s="44" t="s">
        <v>57</v>
      </c>
      <c r="C69" s="45"/>
      <c r="D69" s="46">
        <f>D42-D68</f>
        <v>6240135000</v>
      </c>
      <c r="E69" s="47"/>
      <c r="F69" s="47"/>
      <c r="G69" s="47"/>
      <c r="H69" s="18"/>
      <c r="I69" s="18"/>
    </row>
    <row r="70" spans="1:12" ht="13.5" customHeight="1" x14ac:dyDescent="0.2">
      <c r="A70" s="13">
        <v>6</v>
      </c>
      <c r="B70" s="8" t="s">
        <v>58</v>
      </c>
      <c r="C70" s="9"/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66</v>
      </c>
      <c r="C71" s="9">
        <v>600000000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59</v>
      </c>
      <c r="C72" s="9">
        <v>500000000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82</v>
      </c>
      <c r="C73" s="9">
        <v>250000000</v>
      </c>
      <c r="D73" s="14"/>
      <c r="E73" s="14"/>
      <c r="F73" s="14"/>
      <c r="G73" s="14"/>
      <c r="H73" s="15"/>
      <c r="I73" s="15"/>
    </row>
    <row r="74" spans="1:12" x14ac:dyDescent="0.2">
      <c r="A74" s="13"/>
      <c r="B74" s="10" t="s">
        <v>68</v>
      </c>
      <c r="C74" s="9">
        <v>150000000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69</v>
      </c>
      <c r="C75" s="9">
        <v>200000000</v>
      </c>
      <c r="D75" s="14"/>
      <c r="E75" s="14"/>
      <c r="F75" s="14"/>
      <c r="G75" s="14"/>
      <c r="H75" s="15"/>
      <c r="I75" s="15"/>
      <c r="K75" s="19"/>
    </row>
    <row r="76" spans="1:12" x14ac:dyDescent="0.2">
      <c r="A76" s="13"/>
      <c r="B76" s="10" t="s">
        <v>71</v>
      </c>
      <c r="C76" s="9">
        <v>257000000</v>
      </c>
      <c r="D76" s="14"/>
      <c r="E76" s="14"/>
      <c r="F76" s="14"/>
      <c r="G76" s="14"/>
      <c r="H76" s="15"/>
      <c r="I76" s="15"/>
      <c r="K76" s="20"/>
      <c r="L76" s="12">
        <v>6000000</v>
      </c>
    </row>
    <row r="77" spans="1:12" x14ac:dyDescent="0.2">
      <c r="A77" s="13"/>
      <c r="B77" s="8" t="s">
        <v>60</v>
      </c>
      <c r="C77" s="9"/>
      <c r="D77" s="17">
        <f>SUM(C71:C76)</f>
        <v>1957000000</v>
      </c>
      <c r="E77" s="14"/>
      <c r="F77" s="14"/>
      <c r="G77" s="14"/>
      <c r="H77" s="18"/>
      <c r="I77" s="18"/>
    </row>
    <row r="78" spans="1:12" x14ac:dyDescent="0.2">
      <c r="A78" s="13">
        <v>7</v>
      </c>
      <c r="B78" s="8" t="s">
        <v>61</v>
      </c>
      <c r="C78" s="9"/>
      <c r="D78" s="14"/>
      <c r="E78" s="14"/>
      <c r="F78" s="14"/>
      <c r="G78" s="14"/>
      <c r="H78" s="15"/>
      <c r="I78" s="15"/>
    </row>
    <row r="79" spans="1:12" x14ac:dyDescent="0.2">
      <c r="A79" s="13"/>
      <c r="B79" s="10" t="s">
        <v>121</v>
      </c>
      <c r="C79" s="9">
        <v>10000000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124</v>
      </c>
      <c r="C80" s="9">
        <v>15750000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123</v>
      </c>
      <c r="C81" s="9">
        <v>17500000</v>
      </c>
      <c r="D81" s="14"/>
      <c r="E81" s="14"/>
      <c r="F81" s="14"/>
      <c r="G81" s="14"/>
      <c r="H81" s="18"/>
      <c r="I81" s="18"/>
    </row>
    <row r="82" spans="1:11" x14ac:dyDescent="0.2">
      <c r="A82" s="13"/>
      <c r="B82" s="10" t="s">
        <v>122</v>
      </c>
      <c r="C82" s="9">
        <v>15000000</v>
      </c>
      <c r="D82" s="14"/>
      <c r="E82" s="14"/>
      <c r="F82" s="14"/>
      <c r="G82" s="14"/>
      <c r="H82" s="15"/>
      <c r="I82" s="15"/>
    </row>
    <row r="83" spans="1:11" x14ac:dyDescent="0.2">
      <c r="A83" s="13"/>
      <c r="B83" s="8" t="s">
        <v>83</v>
      </c>
      <c r="C83" s="9"/>
      <c r="D83" s="17">
        <f>SUM(C79:C82)</f>
        <v>58250000</v>
      </c>
      <c r="E83" s="14"/>
      <c r="F83" s="14"/>
      <c r="G83" s="14"/>
      <c r="H83" s="15"/>
      <c r="I83" s="15"/>
    </row>
    <row r="84" spans="1:11" x14ac:dyDescent="0.2">
      <c r="A84" s="43">
        <v>8</v>
      </c>
      <c r="B84" s="44" t="s">
        <v>62</v>
      </c>
      <c r="C84" s="45"/>
      <c r="D84" s="46">
        <f>+D69+D77-D83</f>
        <v>8138885000</v>
      </c>
      <c r="E84" s="47"/>
      <c r="F84" s="47"/>
      <c r="G84" s="47"/>
      <c r="H84" s="15"/>
      <c r="I84" s="15"/>
    </row>
    <row r="85" spans="1:11" x14ac:dyDescent="0.2">
      <c r="A85" s="13">
        <v>9</v>
      </c>
      <c r="B85" s="8" t="s">
        <v>63</v>
      </c>
      <c r="C85" s="9"/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79</v>
      </c>
      <c r="C86" s="9">
        <v>167000000</v>
      </c>
      <c r="D86" s="14"/>
      <c r="E86" s="14"/>
      <c r="F86" s="14"/>
      <c r="G86" s="14"/>
      <c r="H86" s="15"/>
      <c r="I86" s="15"/>
    </row>
    <row r="87" spans="1:11" x14ac:dyDescent="0.2">
      <c r="A87" s="13"/>
      <c r="B87" s="8" t="s">
        <v>70</v>
      </c>
      <c r="C87" s="9">
        <v>250000000</v>
      </c>
      <c r="D87" s="14"/>
      <c r="E87" s="14"/>
      <c r="F87" s="14"/>
      <c r="G87" s="14"/>
      <c r="H87" s="15"/>
      <c r="I87" s="15"/>
      <c r="K87" s="19"/>
    </row>
    <row r="88" spans="1:11" x14ac:dyDescent="0.2">
      <c r="A88" s="13"/>
      <c r="B88" s="8" t="s">
        <v>80</v>
      </c>
      <c r="C88" s="9"/>
      <c r="D88" s="17">
        <f>SUM(C86:C87)</f>
        <v>417000000</v>
      </c>
      <c r="E88" s="14"/>
      <c r="F88" s="14"/>
      <c r="G88" s="14"/>
      <c r="H88" s="15"/>
      <c r="I88" s="15"/>
      <c r="K88" s="19"/>
    </row>
    <row r="89" spans="1:11" x14ac:dyDescent="0.2">
      <c r="A89" s="13">
        <v>10</v>
      </c>
      <c r="B89" s="8" t="s">
        <v>64</v>
      </c>
      <c r="C89" s="9"/>
      <c r="D89" s="17">
        <f>+D84+D88</f>
        <v>8555885000</v>
      </c>
      <c r="E89" s="14"/>
      <c r="F89" s="14"/>
      <c r="G89" s="14"/>
      <c r="H89" s="18"/>
      <c r="I89" s="15"/>
    </row>
    <row r="90" spans="1:11" x14ac:dyDescent="0.2">
      <c r="A90" s="13"/>
      <c r="B90" s="8" t="s">
        <v>72</v>
      </c>
      <c r="C90" s="9">
        <v>1500000000</v>
      </c>
      <c r="D90" s="17">
        <f>C90</f>
        <v>1500000000</v>
      </c>
      <c r="E90" s="14"/>
      <c r="F90" s="14"/>
      <c r="G90" s="14"/>
      <c r="H90" s="15"/>
      <c r="I90" s="15"/>
    </row>
    <row r="91" spans="1:11" x14ac:dyDescent="0.2">
      <c r="A91" s="38"/>
      <c r="B91" s="39" t="s">
        <v>81</v>
      </c>
      <c r="C91" s="40"/>
      <c r="D91" s="41">
        <f>+D89-D90</f>
        <v>7055885000</v>
      </c>
      <c r="E91" s="42"/>
      <c r="F91" s="42"/>
      <c r="G91" s="42"/>
      <c r="H91" s="15"/>
      <c r="I91" s="15"/>
    </row>
    <row r="92" spans="1:11" x14ac:dyDescent="0.2">
      <c r="A92" s="21"/>
      <c r="B92" s="22"/>
      <c r="C92" s="30"/>
      <c r="D92" s="18"/>
      <c r="E92" s="15"/>
      <c r="F92" s="15"/>
      <c r="G92" s="15"/>
      <c r="H92" s="15"/>
      <c r="I92" s="15"/>
    </row>
    <row r="93" spans="1:11" ht="16" thickBot="1" x14ac:dyDescent="0.25">
      <c r="A93" s="21"/>
      <c r="B93" s="11"/>
      <c r="C93" s="11"/>
      <c r="D93" s="11"/>
      <c r="E93" s="11"/>
      <c r="F93" s="11"/>
      <c r="G93" s="22"/>
      <c r="H93" s="18"/>
      <c r="I93" s="18"/>
    </row>
    <row r="94" spans="1:11" x14ac:dyDescent="0.2">
      <c r="A94" s="21"/>
      <c r="B94" s="1" t="s">
        <v>75</v>
      </c>
      <c r="C94" s="23"/>
      <c r="D94" s="23"/>
      <c r="E94" s="24"/>
      <c r="F94" s="24"/>
      <c r="G94" s="24"/>
      <c r="H94" s="25"/>
      <c r="I94" s="11"/>
    </row>
    <row r="95" spans="1:11" x14ac:dyDescent="0.2">
      <c r="A95" s="21"/>
      <c r="B95" s="2" t="s">
        <v>76</v>
      </c>
      <c r="C95" s="15"/>
      <c r="D95" s="15"/>
      <c r="E95" s="11"/>
      <c r="F95" s="11"/>
      <c r="G95" s="26"/>
      <c r="H95" s="27"/>
      <c r="I95" s="11"/>
    </row>
    <row r="96" spans="1:11" x14ac:dyDescent="0.2">
      <c r="A96" s="21"/>
      <c r="B96" s="2" t="s">
        <v>77</v>
      </c>
      <c r="C96" s="15"/>
      <c r="D96" s="18"/>
      <c r="E96" s="11"/>
      <c r="F96" s="11"/>
      <c r="G96" s="15"/>
      <c r="H96" s="27"/>
      <c r="I96" s="11"/>
    </row>
    <row r="97" spans="1:9" x14ac:dyDescent="0.2">
      <c r="A97" s="21"/>
      <c r="B97" s="2" t="s">
        <v>74</v>
      </c>
      <c r="C97" s="11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30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26"/>
      <c r="D100" s="11"/>
      <c r="E100" s="11"/>
      <c r="F100" s="11"/>
      <c r="G100" s="11"/>
      <c r="H100" s="28"/>
      <c r="I100" s="11"/>
    </row>
    <row r="101" spans="1:9" x14ac:dyDescent="0.2">
      <c r="A101" s="21"/>
      <c r="B101" s="29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1"/>
      <c r="C102" s="15"/>
      <c r="D102" s="11"/>
      <c r="E102" s="11"/>
      <c r="F102" s="11"/>
      <c r="G102" s="11"/>
      <c r="H102" s="28"/>
      <c r="I102" s="11"/>
    </row>
    <row r="103" spans="1:9" x14ac:dyDescent="0.2">
      <c r="A103" s="21"/>
      <c r="B103" s="32"/>
      <c r="C103" s="11"/>
      <c r="D103" s="11"/>
      <c r="E103" s="11"/>
      <c r="F103" s="11"/>
      <c r="G103" s="11"/>
      <c r="H103" s="28"/>
      <c r="I103" s="11"/>
    </row>
    <row r="104" spans="1:9" x14ac:dyDescent="0.2">
      <c r="A104" s="21"/>
      <c r="B104" s="2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9"/>
      <c r="C105" s="11"/>
      <c r="D105" s="30"/>
      <c r="E105" s="11"/>
      <c r="F105" s="11"/>
      <c r="G105" s="11"/>
      <c r="H105" s="28"/>
      <c r="I105" s="11"/>
    </row>
    <row r="106" spans="1:9" x14ac:dyDescent="0.2">
      <c r="A106" s="21"/>
      <c r="B106" s="2"/>
      <c r="C106" s="33"/>
      <c r="D106" s="11"/>
      <c r="E106" s="11"/>
      <c r="F106" s="11"/>
      <c r="G106" s="11"/>
      <c r="H106" s="28"/>
      <c r="I106" s="11"/>
    </row>
    <row r="107" spans="1:9" x14ac:dyDescent="0.2">
      <c r="A107" s="21"/>
      <c r="B107" s="29"/>
      <c r="C107" s="11"/>
      <c r="D107" s="11"/>
      <c r="E107" s="11"/>
      <c r="F107" s="11"/>
      <c r="G107" s="11"/>
      <c r="H107" s="28"/>
      <c r="I107" s="11"/>
    </row>
    <row r="108" spans="1:9" ht="16" thickBot="1" x14ac:dyDescent="0.25">
      <c r="A108" s="21"/>
      <c r="B108" s="34"/>
      <c r="C108" s="35"/>
      <c r="D108" s="35"/>
      <c r="E108" s="35"/>
      <c r="F108" s="35"/>
      <c r="G108" s="35"/>
      <c r="H108" s="36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21"/>
      <c r="B111" s="22" t="s">
        <v>84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1</v>
      </c>
      <c r="B112" s="11" t="s">
        <v>85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2</v>
      </c>
      <c r="B113" s="11" t="s">
        <v>90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3</v>
      </c>
      <c r="B114" s="11" t="s">
        <v>86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/>
      <c r="B115" s="11" t="s">
        <v>87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4</v>
      </c>
      <c r="B116" s="11" t="s">
        <v>89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5</v>
      </c>
      <c r="B117" s="11" t="s">
        <v>112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>
        <v>6</v>
      </c>
      <c r="B118" s="11" t="s">
        <v>113</v>
      </c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21"/>
      <c r="B120" s="50" t="s">
        <v>103</v>
      </c>
      <c r="C120" s="50" t="s">
        <v>105</v>
      </c>
      <c r="D120" s="50" t="s">
        <v>104</v>
      </c>
      <c r="E120" s="52" t="s">
        <v>106</v>
      </c>
      <c r="F120" s="53"/>
      <c r="G120" s="11"/>
      <c r="H120" s="11"/>
      <c r="I120" s="11"/>
    </row>
    <row r="121" spans="1:9" x14ac:dyDescent="0.2">
      <c r="A121" s="21"/>
      <c r="B121" s="10" t="s">
        <v>96</v>
      </c>
      <c r="C121" s="51">
        <v>2009</v>
      </c>
      <c r="D121" s="56">
        <v>21359750000</v>
      </c>
      <c r="E121" s="13" t="s">
        <v>107</v>
      </c>
      <c r="F121" s="54"/>
      <c r="G121" s="26"/>
      <c r="H121" s="30"/>
      <c r="I121" s="11"/>
    </row>
    <row r="122" spans="1:9" x14ac:dyDescent="0.2">
      <c r="A122" s="21"/>
      <c r="B122" s="10" t="s">
        <v>97</v>
      </c>
      <c r="C122" s="51">
        <v>2012</v>
      </c>
      <c r="D122" s="56">
        <v>14575670000</v>
      </c>
      <c r="E122" s="13" t="s">
        <v>108</v>
      </c>
      <c r="F122" s="55"/>
      <c r="G122" s="26"/>
      <c r="H122" s="30"/>
      <c r="I122" s="11"/>
    </row>
    <row r="123" spans="1:9" x14ac:dyDescent="0.2">
      <c r="A123" s="21"/>
      <c r="B123" s="10" t="s">
        <v>98</v>
      </c>
      <c r="C123" s="51">
        <v>2013</v>
      </c>
      <c r="D123" s="56">
        <v>2757500000</v>
      </c>
      <c r="E123" s="13" t="s">
        <v>109</v>
      </c>
      <c r="F123" s="55"/>
      <c r="G123" s="26"/>
      <c r="H123" s="30"/>
      <c r="I123" s="11"/>
    </row>
    <row r="124" spans="1:9" x14ac:dyDescent="0.2">
      <c r="A124" s="21"/>
      <c r="B124" s="10" t="s">
        <v>100</v>
      </c>
      <c r="C124" s="51">
        <v>2009</v>
      </c>
      <c r="D124" s="56">
        <v>17854757000</v>
      </c>
      <c r="E124" s="13" t="s">
        <v>110</v>
      </c>
      <c r="F124" s="54"/>
      <c r="G124" s="26"/>
      <c r="H124" s="30"/>
      <c r="I124" s="11"/>
    </row>
    <row r="125" spans="1:9" x14ac:dyDescent="0.2">
      <c r="A125" s="21"/>
      <c r="B125" s="10" t="s">
        <v>101</v>
      </c>
      <c r="C125" s="51">
        <v>2014</v>
      </c>
      <c r="D125" s="56">
        <v>1457647000</v>
      </c>
      <c r="E125" s="13" t="s">
        <v>111</v>
      </c>
      <c r="F125" s="54"/>
      <c r="G125" s="26"/>
      <c r="H125" s="30"/>
      <c r="I125" s="11"/>
    </row>
    <row r="126" spans="1:9" x14ac:dyDescent="0.2">
      <c r="A126" s="21"/>
      <c r="B126" s="10" t="s">
        <v>102</v>
      </c>
      <c r="C126" s="51">
        <v>2011</v>
      </c>
      <c r="D126" s="56">
        <v>1765890000</v>
      </c>
      <c r="E126" s="13" t="s">
        <v>109</v>
      </c>
      <c r="F126" s="55"/>
      <c r="G126" s="26"/>
      <c r="H126" s="30"/>
      <c r="I126" s="11"/>
    </row>
    <row r="127" spans="1:9" x14ac:dyDescent="0.2">
      <c r="A127" s="21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7</v>
      </c>
      <c r="B128" s="11" t="s">
        <v>115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8</v>
      </c>
      <c r="B129" s="11" t="s">
        <v>116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9</v>
      </c>
      <c r="B130" s="11" t="s">
        <v>118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10</v>
      </c>
      <c r="B131" s="11" t="s">
        <v>119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>
        <v>11</v>
      </c>
      <c r="B132" s="11" t="s">
        <v>125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 t="s">
        <v>126</v>
      </c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">
      <c r="A241" s="21"/>
      <c r="B241" s="11"/>
      <c r="C241" s="11"/>
      <c r="D241" s="11"/>
      <c r="E241" s="11"/>
      <c r="F241" s="11"/>
      <c r="G241" s="11"/>
      <c r="H241" s="11"/>
      <c r="I241" s="11"/>
    </row>
  </sheetData>
  <mergeCells count="6">
    <mergeCell ref="A4:G4"/>
    <mergeCell ref="A6:A7"/>
    <mergeCell ref="B6:B7"/>
    <mergeCell ref="E6:F6"/>
    <mergeCell ref="G6:G7"/>
    <mergeCell ref="C6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BB04-184C-B04C-A543-366645EA5929}">
  <dimension ref="A1:M241"/>
  <sheetViews>
    <sheetView zoomScale="135" zoomScaleNormal="96" workbookViewId="0">
      <selection activeCell="F11" sqref="F11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59" t="s">
        <v>155</v>
      </c>
    </row>
    <row r="2" spans="1:9" x14ac:dyDescent="0.2">
      <c r="B2" s="60" t="s">
        <v>154</v>
      </c>
    </row>
    <row r="4" spans="1:9" s="4" customFormat="1" ht="22" customHeight="1" x14ac:dyDescent="0.2">
      <c r="A4" s="61" t="s">
        <v>168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37990000000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27750000000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65740000000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13775000000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18795000000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32570000000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3450000000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29120000000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11500000000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5500000000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17000000000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13970000000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3030000000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2000000000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1200000000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1105000000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1895500000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270500000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375000000</v>
      </c>
    </row>
    <row r="33" spans="1:11" x14ac:dyDescent="0.2">
      <c r="A33" s="13"/>
      <c r="B33" s="10" t="s">
        <v>27</v>
      </c>
      <c r="C33" s="9">
        <v>100000000</v>
      </c>
      <c r="D33" s="14"/>
      <c r="E33" s="14"/>
      <c r="F33" s="14"/>
      <c r="G33" s="14"/>
      <c r="H33" s="15"/>
      <c r="I33" s="15"/>
      <c r="K33" s="20"/>
    </row>
    <row r="34" spans="1:11" x14ac:dyDescent="0.2">
      <c r="A34" s="13"/>
      <c r="B34" s="10" t="s">
        <v>94</v>
      </c>
      <c r="C34" s="9">
        <v>300000000</v>
      </c>
      <c r="D34" s="14"/>
      <c r="E34" s="14"/>
      <c r="F34" s="14"/>
      <c r="G34" s="14"/>
      <c r="H34" s="15"/>
      <c r="I34" s="15"/>
    </row>
    <row r="35" spans="1:11" x14ac:dyDescent="0.2">
      <c r="A35" s="13"/>
      <c r="B35" s="10" t="s">
        <v>93</v>
      </c>
      <c r="C35" s="9">
        <v>400000000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8" t="s">
        <v>29</v>
      </c>
      <c r="C36" s="9"/>
      <c r="D36" s="17">
        <f>SUM(C25:C35)</f>
        <v>8556000000</v>
      </c>
      <c r="E36" s="14"/>
      <c r="F36" s="14"/>
      <c r="G36" s="14"/>
      <c r="H36" s="18"/>
      <c r="I36" s="18"/>
    </row>
    <row r="37" spans="1:11" x14ac:dyDescent="0.2">
      <c r="A37" s="13"/>
      <c r="B37" s="10" t="s">
        <v>30</v>
      </c>
      <c r="C37" s="9">
        <v>22340000000</v>
      </c>
      <c r="D37" s="14"/>
      <c r="E37" s="14"/>
      <c r="F37" s="14"/>
      <c r="G37" s="14"/>
      <c r="H37" s="15"/>
      <c r="I37" s="15"/>
    </row>
    <row r="38" spans="1:11" x14ac:dyDescent="0.2">
      <c r="A38" s="13"/>
      <c r="B38" s="10" t="s">
        <v>78</v>
      </c>
      <c r="C38" s="9">
        <f>+D17+D22+D23+D36</f>
        <v>43706000000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31</v>
      </c>
      <c r="C39" s="9">
        <v>11575000000</v>
      </c>
      <c r="D39" s="14"/>
      <c r="E39" s="14"/>
      <c r="F39" s="14"/>
      <c r="G39" s="14"/>
      <c r="H39" s="15"/>
      <c r="I39" s="15"/>
    </row>
    <row r="40" spans="1:11" s="4" customFormat="1" x14ac:dyDescent="0.2">
      <c r="A40" s="7" t="s">
        <v>32</v>
      </c>
      <c r="B40" s="8" t="s">
        <v>29</v>
      </c>
      <c r="C40" s="16"/>
      <c r="D40" s="17"/>
      <c r="E40" s="17"/>
      <c r="F40" s="17"/>
      <c r="G40" s="17"/>
      <c r="H40" s="18"/>
      <c r="I40" s="18"/>
    </row>
    <row r="41" spans="1:11" x14ac:dyDescent="0.2">
      <c r="A41" s="13"/>
      <c r="B41" s="8" t="s">
        <v>7</v>
      </c>
      <c r="C41" s="9"/>
      <c r="D41" s="17">
        <f>+C37+C38-C39</f>
        <v>54471000000</v>
      </c>
      <c r="E41" s="14"/>
      <c r="F41" s="14"/>
      <c r="G41" s="14"/>
      <c r="H41" s="18"/>
      <c r="I41" s="18"/>
    </row>
    <row r="42" spans="1:11" x14ac:dyDescent="0.2">
      <c r="A42" s="13"/>
      <c r="B42" s="8" t="s">
        <v>73</v>
      </c>
      <c r="C42" s="9"/>
      <c r="D42" s="17">
        <f>+D11-D41</f>
        <v>11269000000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33</v>
      </c>
      <c r="C43" s="9"/>
      <c r="D43" s="14"/>
      <c r="E43" s="14"/>
      <c r="F43" s="14"/>
      <c r="G43" s="14"/>
      <c r="H43" s="15"/>
      <c r="I43" s="15"/>
    </row>
    <row r="44" spans="1:11" x14ac:dyDescent="0.2">
      <c r="A44" s="7" t="s">
        <v>34</v>
      </c>
      <c r="B44" s="8" t="s">
        <v>35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13"/>
      <c r="B45" s="10" t="s">
        <v>36</v>
      </c>
      <c r="C45" s="9">
        <v>2359000000</v>
      </c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37</v>
      </c>
      <c r="C46" s="9">
        <v>78900000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38</v>
      </c>
      <c r="C47" s="9">
        <v>231230000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39</v>
      </c>
      <c r="C48" s="9">
        <v>357085000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40</v>
      </c>
      <c r="C49" s="9">
        <v>697000000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41</v>
      </c>
      <c r="C50" s="9">
        <v>497750000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42</v>
      </c>
      <c r="C51" s="9">
        <v>376000000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43</v>
      </c>
      <c r="C52" s="9">
        <v>850000000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44</v>
      </c>
      <c r="C53" s="9">
        <v>250000000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46</v>
      </c>
      <c r="C54" s="9">
        <v>270000000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45</v>
      </c>
      <c r="C55" s="9">
        <v>320000000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99</v>
      </c>
      <c r="C56" s="9">
        <v>157000000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117</v>
      </c>
      <c r="C57" s="9">
        <v>275000000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120</v>
      </c>
      <c r="C58" s="9">
        <v>375000000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47</v>
      </c>
      <c r="C59" s="9">
        <v>130000000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114</v>
      </c>
      <c r="C60" s="9">
        <v>125000000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8" t="s">
        <v>48</v>
      </c>
      <c r="C61" s="9"/>
      <c r="D61" s="17">
        <f>SUM(C45:C60)</f>
        <v>7348965000</v>
      </c>
      <c r="E61" s="14"/>
      <c r="F61" s="14"/>
      <c r="G61" s="14"/>
      <c r="H61" s="18"/>
      <c r="I61" s="18"/>
    </row>
    <row r="62" spans="1:13" x14ac:dyDescent="0.2">
      <c r="A62" s="7" t="s">
        <v>49</v>
      </c>
      <c r="B62" s="8" t="s">
        <v>50</v>
      </c>
      <c r="C62" s="9"/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51</v>
      </c>
      <c r="C63" s="9">
        <v>270000000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52</v>
      </c>
      <c r="C64" s="9">
        <v>570000000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53</v>
      </c>
      <c r="C65" s="9">
        <v>199900000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10" t="s">
        <v>54</v>
      </c>
      <c r="C66" s="9">
        <v>150000000</v>
      </c>
      <c r="D66" s="14"/>
      <c r="E66" s="14"/>
      <c r="F66" s="14"/>
      <c r="G66" s="14"/>
      <c r="H66" s="15"/>
      <c r="I66" s="15"/>
    </row>
    <row r="67" spans="1:12" x14ac:dyDescent="0.2">
      <c r="A67" s="13"/>
      <c r="B67" s="8" t="s">
        <v>55</v>
      </c>
      <c r="C67" s="9"/>
      <c r="D67" s="17">
        <f>SUM(C63:C66)</f>
        <v>1189900000</v>
      </c>
      <c r="E67" s="14"/>
      <c r="F67" s="14"/>
      <c r="G67" s="14"/>
      <c r="H67" s="18"/>
      <c r="I67" s="18"/>
    </row>
    <row r="68" spans="1:12" x14ac:dyDescent="0.2">
      <c r="A68" s="13"/>
      <c r="B68" s="8" t="s">
        <v>56</v>
      </c>
      <c r="C68" s="9"/>
      <c r="D68" s="17">
        <f>SUM(D61:D67)</f>
        <v>8538865000</v>
      </c>
      <c r="E68" s="14"/>
      <c r="F68" s="14"/>
      <c r="G68" s="14"/>
      <c r="H68" s="18"/>
      <c r="I68" s="18"/>
    </row>
    <row r="69" spans="1:12" x14ac:dyDescent="0.2">
      <c r="A69" s="43"/>
      <c r="B69" s="44" t="s">
        <v>57</v>
      </c>
      <c r="C69" s="45"/>
      <c r="D69" s="46">
        <f>D42-D68</f>
        <v>2730135000</v>
      </c>
      <c r="E69" s="47"/>
      <c r="F69" s="47"/>
      <c r="G69" s="47"/>
      <c r="H69" s="18"/>
      <c r="I69" s="18"/>
    </row>
    <row r="70" spans="1:12" ht="13.5" customHeight="1" x14ac:dyDescent="0.2">
      <c r="A70" s="13">
        <v>6</v>
      </c>
      <c r="B70" s="8" t="s">
        <v>58</v>
      </c>
      <c r="C70" s="9"/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66</v>
      </c>
      <c r="C71" s="9">
        <v>600000000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59</v>
      </c>
      <c r="C72" s="9">
        <v>500000000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82</v>
      </c>
      <c r="C73" s="9">
        <v>250000000</v>
      </c>
      <c r="D73" s="14"/>
      <c r="E73" s="14"/>
      <c r="F73" s="14"/>
      <c r="G73" s="14"/>
      <c r="H73" s="15"/>
      <c r="I73" s="15"/>
    </row>
    <row r="74" spans="1:12" x14ac:dyDescent="0.2">
      <c r="A74" s="13"/>
      <c r="B74" s="10" t="s">
        <v>68</v>
      </c>
      <c r="C74" s="9">
        <v>150000000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69</v>
      </c>
      <c r="C75" s="9">
        <v>200000000</v>
      </c>
      <c r="D75" s="14"/>
      <c r="E75" s="14"/>
      <c r="F75" s="14"/>
      <c r="G75" s="14"/>
      <c r="H75" s="15"/>
      <c r="I75" s="15"/>
      <c r="K75" s="19"/>
    </row>
    <row r="76" spans="1:12" x14ac:dyDescent="0.2">
      <c r="A76" s="13"/>
      <c r="B76" s="10" t="s">
        <v>71</v>
      </c>
      <c r="C76" s="9">
        <v>257000000</v>
      </c>
      <c r="D76" s="14"/>
      <c r="E76" s="14"/>
      <c r="F76" s="14"/>
      <c r="G76" s="14"/>
      <c r="H76" s="15"/>
      <c r="I76" s="15"/>
      <c r="K76" s="20"/>
      <c r="L76" s="12">
        <v>6000000</v>
      </c>
    </row>
    <row r="77" spans="1:12" x14ac:dyDescent="0.2">
      <c r="A77" s="13"/>
      <c r="B77" s="8" t="s">
        <v>60</v>
      </c>
      <c r="C77" s="9"/>
      <c r="D77" s="17">
        <f>SUM(C71:C76)</f>
        <v>1957000000</v>
      </c>
      <c r="E77" s="14"/>
      <c r="F77" s="14"/>
      <c r="G77" s="14"/>
      <c r="H77" s="18"/>
      <c r="I77" s="18"/>
    </row>
    <row r="78" spans="1:12" x14ac:dyDescent="0.2">
      <c r="A78" s="13">
        <v>7</v>
      </c>
      <c r="B78" s="8" t="s">
        <v>61</v>
      </c>
      <c r="C78" s="9"/>
      <c r="D78" s="14"/>
      <c r="E78" s="14"/>
      <c r="F78" s="14"/>
      <c r="G78" s="14"/>
      <c r="H78" s="15"/>
      <c r="I78" s="15"/>
    </row>
    <row r="79" spans="1:12" x14ac:dyDescent="0.2">
      <c r="A79" s="13"/>
      <c r="B79" s="10" t="s">
        <v>121</v>
      </c>
      <c r="C79" s="9">
        <v>10000000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124</v>
      </c>
      <c r="C80" s="9">
        <v>15750000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123</v>
      </c>
      <c r="C81" s="9">
        <v>17500000</v>
      </c>
      <c r="D81" s="14"/>
      <c r="E81" s="14"/>
      <c r="F81" s="14"/>
      <c r="G81" s="14"/>
      <c r="H81" s="18"/>
      <c r="I81" s="18"/>
    </row>
    <row r="82" spans="1:11" x14ac:dyDescent="0.2">
      <c r="A82" s="13"/>
      <c r="B82" s="10" t="s">
        <v>122</v>
      </c>
      <c r="C82" s="9">
        <v>15000000</v>
      </c>
      <c r="D82" s="14"/>
      <c r="E82" s="14"/>
      <c r="F82" s="14"/>
      <c r="G82" s="14"/>
      <c r="H82" s="15"/>
      <c r="I82" s="15"/>
    </row>
    <row r="83" spans="1:11" x14ac:dyDescent="0.2">
      <c r="A83" s="13"/>
      <c r="B83" s="8" t="s">
        <v>83</v>
      </c>
      <c r="C83" s="9"/>
      <c r="D83" s="17">
        <f>SUM(C79:C82)</f>
        <v>58250000</v>
      </c>
      <c r="E83" s="14"/>
      <c r="F83" s="14"/>
      <c r="G83" s="14"/>
      <c r="H83" s="15"/>
      <c r="I83" s="15"/>
    </row>
    <row r="84" spans="1:11" x14ac:dyDescent="0.2">
      <c r="A84" s="43">
        <v>8</v>
      </c>
      <c r="B84" s="44" t="s">
        <v>62</v>
      </c>
      <c r="C84" s="45"/>
      <c r="D84" s="46">
        <f>+D69+D77-D83</f>
        <v>4628885000</v>
      </c>
      <c r="E84" s="47"/>
      <c r="F84" s="47"/>
      <c r="G84" s="47"/>
      <c r="H84" s="15"/>
      <c r="I84" s="15"/>
    </row>
    <row r="85" spans="1:11" x14ac:dyDescent="0.2">
      <c r="A85" s="13">
        <v>9</v>
      </c>
      <c r="B85" s="8" t="s">
        <v>63</v>
      </c>
      <c r="C85" s="9"/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79</v>
      </c>
      <c r="C86" s="9">
        <v>167000000</v>
      </c>
      <c r="D86" s="14"/>
      <c r="E86" s="14"/>
      <c r="F86" s="14"/>
      <c r="G86" s="14"/>
      <c r="H86" s="15"/>
      <c r="I86" s="15"/>
    </row>
    <row r="87" spans="1:11" x14ac:dyDescent="0.2">
      <c r="A87" s="13"/>
      <c r="B87" s="8" t="s">
        <v>70</v>
      </c>
      <c r="C87" s="9">
        <v>250000000</v>
      </c>
      <c r="D87" s="14"/>
      <c r="E87" s="14"/>
      <c r="F87" s="14"/>
      <c r="G87" s="14"/>
      <c r="H87" s="15"/>
      <c r="I87" s="15"/>
      <c r="K87" s="19"/>
    </row>
    <row r="88" spans="1:11" x14ac:dyDescent="0.2">
      <c r="A88" s="13"/>
      <c r="B88" s="8" t="s">
        <v>80</v>
      </c>
      <c r="C88" s="9"/>
      <c r="D88" s="17">
        <f>SUM(C86:C87)</f>
        <v>417000000</v>
      </c>
      <c r="E88" s="14"/>
      <c r="F88" s="14"/>
      <c r="G88" s="14"/>
      <c r="H88" s="15"/>
      <c r="I88" s="15"/>
      <c r="K88" s="19"/>
    </row>
    <row r="89" spans="1:11" x14ac:dyDescent="0.2">
      <c r="A89" s="13">
        <v>10</v>
      </c>
      <c r="B89" s="8" t="s">
        <v>64</v>
      </c>
      <c r="C89" s="9"/>
      <c r="D89" s="17">
        <f>+D84+D88</f>
        <v>5045885000</v>
      </c>
      <c r="E89" s="14"/>
      <c r="F89" s="14"/>
      <c r="G89" s="14"/>
      <c r="H89" s="18"/>
      <c r="I89" s="15"/>
    </row>
    <row r="90" spans="1:11" x14ac:dyDescent="0.2">
      <c r="A90" s="13"/>
      <c r="B90" s="8" t="s">
        <v>72</v>
      </c>
      <c r="C90" s="9">
        <v>1500000000</v>
      </c>
      <c r="D90" s="17">
        <f>C90</f>
        <v>1500000000</v>
      </c>
      <c r="E90" s="14"/>
      <c r="F90" s="14"/>
      <c r="G90" s="14"/>
      <c r="H90" s="15"/>
      <c r="I90" s="15"/>
    </row>
    <row r="91" spans="1:11" x14ac:dyDescent="0.2">
      <c r="A91" s="38"/>
      <c r="B91" s="39" t="s">
        <v>81</v>
      </c>
      <c r="C91" s="40"/>
      <c r="D91" s="41">
        <f>+D89-D90</f>
        <v>3545885000</v>
      </c>
      <c r="E91" s="42"/>
      <c r="F91" s="42"/>
      <c r="G91" s="42"/>
      <c r="H91" s="15"/>
      <c r="I91" s="15"/>
    </row>
    <row r="92" spans="1:11" x14ac:dyDescent="0.2">
      <c r="A92" s="21"/>
      <c r="B92" s="22"/>
      <c r="C92" s="30"/>
      <c r="D92" s="18"/>
      <c r="E92" s="15"/>
      <c r="F92" s="15"/>
      <c r="G92" s="15"/>
      <c r="H92" s="15"/>
      <c r="I92" s="15"/>
    </row>
    <row r="93" spans="1:11" ht="16" thickBot="1" x14ac:dyDescent="0.25">
      <c r="A93" s="21"/>
      <c r="B93" s="11"/>
      <c r="C93" s="11"/>
      <c r="D93" s="11"/>
      <c r="E93" s="11"/>
      <c r="F93" s="11"/>
      <c r="G93" s="22"/>
      <c r="H93" s="18"/>
      <c r="I93" s="18"/>
    </row>
    <row r="94" spans="1:11" x14ac:dyDescent="0.2">
      <c r="A94" s="21"/>
      <c r="B94" s="1" t="s">
        <v>75</v>
      </c>
      <c r="C94" s="23"/>
      <c r="D94" s="23"/>
      <c r="E94" s="24"/>
      <c r="F94" s="24"/>
      <c r="G94" s="24"/>
      <c r="H94" s="25"/>
      <c r="I94" s="11"/>
    </row>
    <row r="95" spans="1:11" x14ac:dyDescent="0.2">
      <c r="A95" s="21"/>
      <c r="B95" s="2" t="s">
        <v>76</v>
      </c>
      <c r="C95" s="15"/>
      <c r="D95" s="15"/>
      <c r="E95" s="11"/>
      <c r="F95" s="11"/>
      <c r="G95" s="26"/>
      <c r="H95" s="27"/>
      <c r="I95" s="11"/>
    </row>
    <row r="96" spans="1:11" x14ac:dyDescent="0.2">
      <c r="A96" s="21"/>
      <c r="B96" s="2" t="s">
        <v>77</v>
      </c>
      <c r="C96" s="15"/>
      <c r="D96" s="18"/>
      <c r="E96" s="11"/>
      <c r="F96" s="11"/>
      <c r="G96" s="15"/>
      <c r="H96" s="27"/>
      <c r="I96" s="11"/>
    </row>
    <row r="97" spans="1:9" x14ac:dyDescent="0.2">
      <c r="A97" s="21"/>
      <c r="B97" s="2" t="s">
        <v>74</v>
      </c>
      <c r="C97" s="11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30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26"/>
      <c r="D100" s="11"/>
      <c r="E100" s="11"/>
      <c r="F100" s="11"/>
      <c r="G100" s="11"/>
      <c r="H100" s="28"/>
      <c r="I100" s="11"/>
    </row>
    <row r="101" spans="1:9" x14ac:dyDescent="0.2">
      <c r="A101" s="21"/>
      <c r="B101" s="29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1"/>
      <c r="C102" s="15"/>
      <c r="D102" s="11"/>
      <c r="E102" s="11"/>
      <c r="F102" s="11"/>
      <c r="G102" s="11"/>
      <c r="H102" s="28"/>
      <c r="I102" s="11"/>
    </row>
    <row r="103" spans="1:9" x14ac:dyDescent="0.2">
      <c r="A103" s="21"/>
      <c r="B103" s="32"/>
      <c r="C103" s="11"/>
      <c r="D103" s="11"/>
      <c r="E103" s="11"/>
      <c r="F103" s="11"/>
      <c r="G103" s="11"/>
      <c r="H103" s="28"/>
      <c r="I103" s="11"/>
    </row>
    <row r="104" spans="1:9" x14ac:dyDescent="0.2">
      <c r="A104" s="21"/>
      <c r="B104" s="2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9"/>
      <c r="C105" s="11"/>
      <c r="D105" s="30"/>
      <c r="E105" s="11"/>
      <c r="F105" s="11"/>
      <c r="G105" s="11"/>
      <c r="H105" s="28"/>
      <c r="I105" s="11"/>
    </row>
    <row r="106" spans="1:9" x14ac:dyDescent="0.2">
      <c r="A106" s="21"/>
      <c r="B106" s="2"/>
      <c r="C106" s="33"/>
      <c r="D106" s="11"/>
      <c r="E106" s="11"/>
      <c r="F106" s="11"/>
      <c r="G106" s="11"/>
      <c r="H106" s="28"/>
      <c r="I106" s="11"/>
    </row>
    <row r="107" spans="1:9" x14ac:dyDescent="0.2">
      <c r="A107" s="21"/>
      <c r="B107" s="29"/>
      <c r="C107" s="11"/>
      <c r="D107" s="11"/>
      <c r="E107" s="11"/>
      <c r="F107" s="11"/>
      <c r="G107" s="11"/>
      <c r="H107" s="28"/>
      <c r="I107" s="11"/>
    </row>
    <row r="108" spans="1:9" ht="16" thickBot="1" x14ac:dyDescent="0.25">
      <c r="A108" s="21"/>
      <c r="B108" s="34"/>
      <c r="C108" s="35"/>
      <c r="D108" s="35"/>
      <c r="E108" s="35"/>
      <c r="F108" s="35"/>
      <c r="G108" s="35"/>
      <c r="H108" s="36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21"/>
      <c r="B111" s="22" t="s">
        <v>84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1</v>
      </c>
      <c r="B112" s="11" t="s">
        <v>85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2</v>
      </c>
      <c r="B113" s="11" t="s">
        <v>90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3</v>
      </c>
      <c r="B114" s="11" t="s">
        <v>86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/>
      <c r="B115" s="11" t="s">
        <v>87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4</v>
      </c>
      <c r="B116" s="11" t="s">
        <v>89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5</v>
      </c>
      <c r="B117" s="11" t="s">
        <v>112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>
        <v>6</v>
      </c>
      <c r="B118" s="11" t="s">
        <v>113</v>
      </c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21"/>
      <c r="B120" s="50" t="s">
        <v>103</v>
      </c>
      <c r="C120" s="50" t="s">
        <v>105</v>
      </c>
      <c r="D120" s="50" t="s">
        <v>104</v>
      </c>
      <c r="E120" s="52" t="s">
        <v>106</v>
      </c>
      <c r="F120" s="53"/>
      <c r="G120" s="11"/>
      <c r="H120" s="11"/>
      <c r="I120" s="11"/>
    </row>
    <row r="121" spans="1:9" x14ac:dyDescent="0.2">
      <c r="A121" s="21"/>
      <c r="B121" s="10" t="s">
        <v>96</v>
      </c>
      <c r="C121" s="51">
        <v>2009</v>
      </c>
      <c r="D121" s="56">
        <v>21359750000</v>
      </c>
      <c r="E121" s="13" t="s">
        <v>107</v>
      </c>
      <c r="F121" s="54"/>
      <c r="G121" s="26"/>
      <c r="H121" s="30"/>
      <c r="I121" s="11"/>
    </row>
    <row r="122" spans="1:9" x14ac:dyDescent="0.2">
      <c r="A122" s="21"/>
      <c r="B122" s="10" t="s">
        <v>97</v>
      </c>
      <c r="C122" s="51">
        <v>2012</v>
      </c>
      <c r="D122" s="56">
        <v>14575670000</v>
      </c>
      <c r="E122" s="13" t="s">
        <v>108</v>
      </c>
      <c r="F122" s="55"/>
      <c r="G122" s="26"/>
      <c r="H122" s="30"/>
      <c r="I122" s="11"/>
    </row>
    <row r="123" spans="1:9" x14ac:dyDescent="0.2">
      <c r="A123" s="21"/>
      <c r="B123" s="10" t="s">
        <v>98</v>
      </c>
      <c r="C123" s="51">
        <v>2013</v>
      </c>
      <c r="D123" s="56">
        <v>2757500000</v>
      </c>
      <c r="E123" s="13" t="s">
        <v>109</v>
      </c>
      <c r="F123" s="55"/>
      <c r="G123" s="26"/>
      <c r="H123" s="30"/>
      <c r="I123" s="11"/>
    </row>
    <row r="124" spans="1:9" x14ac:dyDescent="0.2">
      <c r="A124" s="21"/>
      <c r="B124" s="10" t="s">
        <v>100</v>
      </c>
      <c r="C124" s="51">
        <v>2009</v>
      </c>
      <c r="D124" s="56">
        <v>17854757000</v>
      </c>
      <c r="E124" s="13" t="s">
        <v>110</v>
      </c>
      <c r="F124" s="54"/>
      <c r="G124" s="26"/>
      <c r="H124" s="30"/>
      <c r="I124" s="11"/>
    </row>
    <row r="125" spans="1:9" x14ac:dyDescent="0.2">
      <c r="A125" s="21"/>
      <c r="B125" s="10" t="s">
        <v>101</v>
      </c>
      <c r="C125" s="51">
        <v>2014</v>
      </c>
      <c r="D125" s="56">
        <v>1457647000</v>
      </c>
      <c r="E125" s="13" t="s">
        <v>111</v>
      </c>
      <c r="F125" s="54"/>
      <c r="G125" s="26"/>
      <c r="H125" s="30"/>
      <c r="I125" s="11"/>
    </row>
    <row r="126" spans="1:9" x14ac:dyDescent="0.2">
      <c r="A126" s="21"/>
      <c r="B126" s="10" t="s">
        <v>102</v>
      </c>
      <c r="C126" s="51">
        <v>2011</v>
      </c>
      <c r="D126" s="56">
        <v>1765890000</v>
      </c>
      <c r="E126" s="13" t="s">
        <v>109</v>
      </c>
      <c r="F126" s="55"/>
      <c r="G126" s="26"/>
      <c r="H126" s="30"/>
      <c r="I126" s="11"/>
    </row>
    <row r="127" spans="1:9" x14ac:dyDescent="0.2">
      <c r="A127" s="21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7</v>
      </c>
      <c r="B128" s="11" t="s">
        <v>115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8</v>
      </c>
      <c r="B129" s="11" t="s">
        <v>116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9</v>
      </c>
      <c r="B130" s="11" t="s">
        <v>118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10</v>
      </c>
      <c r="B131" s="11" t="s">
        <v>119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>
        <v>11</v>
      </c>
      <c r="B132" s="11" t="s">
        <v>125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 t="s">
        <v>126</v>
      </c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">
      <c r="A241" s="21"/>
      <c r="B241" s="11"/>
      <c r="C241" s="11"/>
      <c r="D241" s="11"/>
      <c r="E241" s="11"/>
      <c r="F241" s="11"/>
      <c r="G241" s="11"/>
      <c r="H241" s="11"/>
      <c r="I241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E668-4E75-CA48-BEF2-56D1D543FE4A}">
  <dimension ref="A1:M240"/>
  <sheetViews>
    <sheetView zoomScale="135" zoomScaleNormal="96" workbookViewId="0">
      <selection activeCell="A5" sqref="A5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ht="16" x14ac:dyDescent="0.2">
      <c r="B1" s="58" t="s">
        <v>155</v>
      </c>
    </row>
    <row r="2" spans="1:9" ht="16" x14ac:dyDescent="0.2">
      <c r="B2" s="58" t="s">
        <v>154</v>
      </c>
    </row>
    <row r="4" spans="1:9" s="4" customFormat="1" ht="22" customHeight="1" x14ac:dyDescent="0.2">
      <c r="A4" s="61" t="s">
        <v>160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37575000000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10750000000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48325000000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13775000000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8790000000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22565000000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5450000000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17115000000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15970000000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17500000000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33470000000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20970000000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12500000000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1032000000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970000000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905000000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795500000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170500000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215000000</v>
      </c>
    </row>
    <row r="33" spans="1:9" x14ac:dyDescent="0.2">
      <c r="A33" s="13"/>
      <c r="B33" s="10" t="s">
        <v>94</v>
      </c>
      <c r="C33" s="9">
        <v>300000000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10" t="s">
        <v>93</v>
      </c>
      <c r="C34" s="9">
        <v>400000000</v>
      </c>
      <c r="D34" s="14"/>
      <c r="E34" s="14"/>
      <c r="F34" s="14"/>
      <c r="G34" s="14"/>
      <c r="H34" s="15"/>
      <c r="I34" s="15"/>
    </row>
    <row r="35" spans="1:9" x14ac:dyDescent="0.2">
      <c r="A35" s="13"/>
      <c r="B35" s="8" t="s">
        <v>29</v>
      </c>
      <c r="C35" s="9"/>
      <c r="D35" s="17">
        <f>SUM(C25:C34)</f>
        <v>5698000000</v>
      </c>
      <c r="E35" s="14"/>
      <c r="F35" s="14"/>
      <c r="G35" s="14"/>
      <c r="H35" s="18"/>
      <c r="I35" s="18"/>
    </row>
    <row r="36" spans="1:9" x14ac:dyDescent="0.2">
      <c r="A36" s="13"/>
      <c r="B36" s="10" t="s">
        <v>30</v>
      </c>
      <c r="C36" s="9">
        <v>12340000000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78</v>
      </c>
      <c r="C37" s="9">
        <f>+D17+D22+D23+D35</f>
        <v>38313000000</v>
      </c>
      <c r="D37" s="14"/>
      <c r="E37" s="14"/>
      <c r="F37" s="14"/>
      <c r="G37" s="14"/>
      <c r="H37" s="15"/>
      <c r="I37" s="15"/>
    </row>
    <row r="38" spans="1:9" x14ac:dyDescent="0.2">
      <c r="A38" s="13"/>
      <c r="B38" s="10" t="s">
        <v>31</v>
      </c>
      <c r="C38" s="9">
        <v>19775000000</v>
      </c>
      <c r="D38" s="14"/>
      <c r="E38" s="14"/>
      <c r="F38" s="14"/>
      <c r="G38" s="14"/>
      <c r="H38" s="15"/>
      <c r="I38" s="15"/>
    </row>
    <row r="39" spans="1:9" s="4" customFormat="1" x14ac:dyDescent="0.2">
      <c r="A39" s="7" t="s">
        <v>32</v>
      </c>
      <c r="B39" s="8" t="s">
        <v>29</v>
      </c>
      <c r="C39" s="16"/>
      <c r="D39" s="17"/>
      <c r="E39" s="17"/>
      <c r="F39" s="17"/>
      <c r="G39" s="17"/>
      <c r="H39" s="18"/>
      <c r="I39" s="18"/>
    </row>
    <row r="40" spans="1:9" x14ac:dyDescent="0.2">
      <c r="A40" s="13"/>
      <c r="B40" s="8" t="s">
        <v>7</v>
      </c>
      <c r="C40" s="9"/>
      <c r="D40" s="17">
        <f>+C36+C37-C38</f>
        <v>30878000000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73</v>
      </c>
      <c r="C41" s="9"/>
      <c r="D41" s="17">
        <f>+D11-D40</f>
        <v>17447000000</v>
      </c>
      <c r="E41" s="14"/>
      <c r="F41" s="14"/>
      <c r="G41" s="14"/>
      <c r="H41" s="18"/>
      <c r="I41" s="18"/>
    </row>
    <row r="42" spans="1:9" x14ac:dyDescent="0.2">
      <c r="A42" s="13"/>
      <c r="B42" s="8" t="s">
        <v>33</v>
      </c>
      <c r="C42" s="9"/>
      <c r="D42" s="14"/>
      <c r="E42" s="14"/>
      <c r="F42" s="14"/>
      <c r="G42" s="14"/>
      <c r="H42" s="15"/>
      <c r="I42" s="15"/>
    </row>
    <row r="43" spans="1:9" x14ac:dyDescent="0.2">
      <c r="A43" s="7" t="s">
        <v>34</v>
      </c>
      <c r="B43" s="8" t="s">
        <v>35</v>
      </c>
      <c r="C43" s="9"/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36</v>
      </c>
      <c r="C44" s="9">
        <v>2359000000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37</v>
      </c>
      <c r="C45" s="9">
        <v>178900000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38</v>
      </c>
      <c r="C46" s="9">
        <v>131230000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39</v>
      </c>
      <c r="C47" s="9">
        <v>1557085000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40</v>
      </c>
      <c r="C48" s="9">
        <v>997000000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41</v>
      </c>
      <c r="C49" s="9">
        <v>1997750000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42</v>
      </c>
      <c r="C50" s="9">
        <v>776000000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43</v>
      </c>
      <c r="C51" s="9">
        <v>957700000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44</v>
      </c>
      <c r="C52" s="9">
        <v>275000000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46</v>
      </c>
      <c r="C53" s="9">
        <v>375000000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45</v>
      </c>
      <c r="C54" s="9">
        <v>327000000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99</v>
      </c>
      <c r="C55" s="9">
        <v>279000000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117</v>
      </c>
      <c r="C56" s="9">
        <v>275000000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120</v>
      </c>
      <c r="C57" s="9">
        <v>375000000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47</v>
      </c>
      <c r="C58" s="9">
        <v>567000000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114</v>
      </c>
      <c r="C59" s="9">
        <v>925000000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8" t="s">
        <v>48</v>
      </c>
      <c r="C60" s="9"/>
      <c r="D60" s="17">
        <f>SUM(C44:C59)</f>
        <v>12352665000</v>
      </c>
      <c r="E60" s="14"/>
      <c r="F60" s="14"/>
      <c r="G60" s="14"/>
      <c r="H60" s="18"/>
      <c r="I60" s="18"/>
    </row>
    <row r="61" spans="1:13" x14ac:dyDescent="0.2">
      <c r="A61" s="7" t="s">
        <v>49</v>
      </c>
      <c r="B61" s="8" t="s">
        <v>50</v>
      </c>
      <c r="C61" s="9"/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51</v>
      </c>
      <c r="C62" s="9">
        <v>270000000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52</v>
      </c>
      <c r="C63" s="9">
        <v>770000000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53</v>
      </c>
      <c r="C64" s="9">
        <v>299900000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54</v>
      </c>
      <c r="C65" s="9">
        <v>150000000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SUM(C62:C65)</f>
        <v>1489900000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SUM(D60:D66)</f>
        <v>13842565000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D41-D67</f>
        <v>3604435000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450000000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76000000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120000000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69</v>
      </c>
      <c r="C74" s="9">
        <v>29000000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71</v>
      </c>
      <c r="C75" s="9">
        <v>257000000</v>
      </c>
      <c r="D75" s="14"/>
      <c r="E75" s="14"/>
      <c r="F75" s="14"/>
      <c r="G75" s="14"/>
      <c r="H75" s="15"/>
      <c r="I75" s="15"/>
      <c r="K75" s="20"/>
      <c r="L75" s="12">
        <v>6000000</v>
      </c>
    </row>
    <row r="76" spans="1:12" x14ac:dyDescent="0.2">
      <c r="A76" s="13"/>
      <c r="B76" s="8" t="s">
        <v>60</v>
      </c>
      <c r="C76" s="9"/>
      <c r="D76" s="17">
        <f>SUM(C70:C75)</f>
        <v>982000000</v>
      </c>
      <c r="E76" s="14"/>
      <c r="F76" s="14"/>
      <c r="G76" s="14"/>
      <c r="H76" s="18"/>
      <c r="I76" s="18"/>
    </row>
    <row r="77" spans="1:12" x14ac:dyDescent="0.2">
      <c r="A77" s="13">
        <v>7</v>
      </c>
      <c r="B77" s="8" t="s">
        <v>61</v>
      </c>
      <c r="C77" s="9"/>
      <c r="D77" s="14"/>
      <c r="E77" s="14"/>
      <c r="F77" s="14"/>
      <c r="G77" s="14"/>
      <c r="H77" s="15"/>
      <c r="I77" s="15"/>
    </row>
    <row r="78" spans="1:12" x14ac:dyDescent="0.2">
      <c r="A78" s="13"/>
      <c r="B78" s="10" t="s">
        <v>121</v>
      </c>
      <c r="C78" s="9">
        <v>20000000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124</v>
      </c>
      <c r="C79" s="9">
        <v>15750000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123</v>
      </c>
      <c r="C80" s="9">
        <v>17500000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122</v>
      </c>
      <c r="C81" s="9">
        <v>15000000</v>
      </c>
      <c r="D81" s="14"/>
      <c r="E81" s="14"/>
      <c r="F81" s="14"/>
      <c r="G81" s="14"/>
      <c r="H81" s="15"/>
      <c r="I81" s="15"/>
    </row>
    <row r="82" spans="1:11" x14ac:dyDescent="0.2">
      <c r="A82" s="13"/>
      <c r="B82" s="8" t="s">
        <v>83</v>
      </c>
      <c r="C82" s="9"/>
      <c r="D82" s="17">
        <f>SUM(C78:C81)</f>
        <v>68250000</v>
      </c>
      <c r="E82" s="14"/>
      <c r="F82" s="14"/>
      <c r="G82" s="14"/>
      <c r="H82" s="15"/>
      <c r="I82" s="15"/>
    </row>
    <row r="83" spans="1:11" x14ac:dyDescent="0.2">
      <c r="A83" s="43">
        <v>8</v>
      </c>
      <c r="B83" s="44" t="s">
        <v>62</v>
      </c>
      <c r="C83" s="45"/>
      <c r="D83" s="46">
        <f>+D68+D76-D82</f>
        <v>4518185000</v>
      </c>
      <c r="E83" s="47"/>
      <c r="F83" s="47"/>
      <c r="G83" s="47"/>
      <c r="H83" s="15"/>
      <c r="I83" s="15"/>
    </row>
    <row r="84" spans="1:11" x14ac:dyDescent="0.2">
      <c r="A84" s="13">
        <v>9</v>
      </c>
      <c r="B84" s="8" t="s">
        <v>63</v>
      </c>
      <c r="C84" s="9"/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79</v>
      </c>
      <c r="C85" s="9">
        <v>67000000</v>
      </c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70</v>
      </c>
      <c r="C86" s="9">
        <v>90000000</v>
      </c>
      <c r="D86" s="14"/>
      <c r="E86" s="14"/>
      <c r="F86" s="14"/>
      <c r="G86" s="14"/>
      <c r="H86" s="15"/>
      <c r="I86" s="15"/>
      <c r="K86" s="19"/>
    </row>
    <row r="87" spans="1:11" x14ac:dyDescent="0.2">
      <c r="A87" s="13"/>
      <c r="B87" s="8" t="s">
        <v>80</v>
      </c>
      <c r="C87" s="9"/>
      <c r="D87" s="17">
        <f>SUM(C85:C86)</f>
        <v>157000000</v>
      </c>
      <c r="E87" s="14"/>
      <c r="F87" s="14"/>
      <c r="G87" s="14"/>
      <c r="H87" s="15"/>
      <c r="I87" s="15"/>
      <c r="K87" s="19"/>
    </row>
    <row r="88" spans="1:11" x14ac:dyDescent="0.2">
      <c r="A88" s="13">
        <v>10</v>
      </c>
      <c r="B88" s="8" t="s">
        <v>64</v>
      </c>
      <c r="C88" s="9"/>
      <c r="D88" s="17">
        <f>+D83+D87</f>
        <v>4675185000</v>
      </c>
      <c r="E88" s="14"/>
      <c r="F88" s="14"/>
      <c r="G88" s="14"/>
      <c r="H88" s="18"/>
      <c r="I88" s="15"/>
    </row>
    <row r="89" spans="1:11" x14ac:dyDescent="0.2">
      <c r="A89" s="13"/>
      <c r="B89" s="8" t="s">
        <v>72</v>
      </c>
      <c r="C89" s="9">
        <v>500000000</v>
      </c>
      <c r="D89" s="17">
        <f>C89</f>
        <v>500000000</v>
      </c>
      <c r="E89" s="14"/>
      <c r="F89" s="14"/>
      <c r="G89" s="14"/>
      <c r="H89" s="15"/>
      <c r="I89" s="15"/>
    </row>
    <row r="90" spans="1:11" x14ac:dyDescent="0.2">
      <c r="A90" s="38"/>
      <c r="B90" s="39" t="s">
        <v>81</v>
      </c>
      <c r="C90" s="40"/>
      <c r="D90" s="41">
        <f>+D88-D89</f>
        <v>4175185000</v>
      </c>
      <c r="E90" s="42"/>
      <c r="F90" s="42"/>
      <c r="G90" s="42"/>
      <c r="H90" s="15"/>
      <c r="I90" s="15"/>
    </row>
    <row r="91" spans="1:11" x14ac:dyDescent="0.2">
      <c r="A91" s="21"/>
      <c r="B91" s="22"/>
      <c r="C91" s="30"/>
      <c r="D91" s="18"/>
      <c r="E91" s="15"/>
      <c r="F91" s="15"/>
      <c r="G91" s="15"/>
      <c r="H91" s="15"/>
      <c r="I91" s="15"/>
    </row>
    <row r="92" spans="1:11" ht="16" thickBot="1" x14ac:dyDescent="0.25">
      <c r="A92" s="21"/>
      <c r="B92" s="11"/>
      <c r="C92" s="11"/>
      <c r="D92" s="11"/>
      <c r="E92" s="11"/>
      <c r="F92" s="11"/>
      <c r="G92" s="22"/>
      <c r="H92" s="18"/>
      <c r="I92" s="18"/>
    </row>
    <row r="93" spans="1:11" x14ac:dyDescent="0.2">
      <c r="A93" s="21"/>
      <c r="B93" s="1" t="s">
        <v>75</v>
      </c>
      <c r="C93" s="23"/>
      <c r="D93" s="23"/>
      <c r="E93" s="24"/>
      <c r="F93" s="24"/>
      <c r="G93" s="24"/>
      <c r="H93" s="25"/>
      <c r="I93" s="11"/>
    </row>
    <row r="94" spans="1:11" x14ac:dyDescent="0.2">
      <c r="A94" s="21"/>
      <c r="B94" s="2" t="s">
        <v>76</v>
      </c>
      <c r="C94" s="15"/>
      <c r="D94" s="15"/>
      <c r="E94" s="11"/>
      <c r="F94" s="11"/>
      <c r="G94" s="26"/>
      <c r="H94" s="27"/>
      <c r="I94" s="11"/>
    </row>
    <row r="95" spans="1:11" x14ac:dyDescent="0.2">
      <c r="A95" s="21"/>
      <c r="B95" s="2" t="s">
        <v>77</v>
      </c>
      <c r="C95" s="15"/>
      <c r="D95" s="18"/>
      <c r="E95" s="11"/>
      <c r="F95" s="11"/>
      <c r="G95" s="15"/>
      <c r="H95" s="27"/>
      <c r="I95" s="11"/>
    </row>
    <row r="96" spans="1:11" x14ac:dyDescent="0.2">
      <c r="A96" s="21"/>
      <c r="B96" s="2" t="s">
        <v>74</v>
      </c>
      <c r="C96" s="11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26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1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2"/>
      <c r="C102" s="11"/>
      <c r="D102" s="11"/>
      <c r="E102" s="11"/>
      <c r="F102" s="11"/>
      <c r="G102" s="11"/>
      <c r="H102" s="28"/>
      <c r="I102" s="11"/>
    </row>
    <row r="103" spans="1:9" x14ac:dyDescent="0.2">
      <c r="A103" s="21"/>
      <c r="B103" s="2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"/>
      <c r="C105" s="33"/>
      <c r="D105" s="11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11"/>
      <c r="E106" s="11"/>
      <c r="F106" s="11"/>
      <c r="G106" s="11"/>
      <c r="H106" s="28"/>
      <c r="I106" s="11"/>
    </row>
    <row r="107" spans="1:9" ht="16" thickBot="1" x14ac:dyDescent="0.25">
      <c r="A107" s="21"/>
      <c r="B107" s="34"/>
      <c r="C107" s="35"/>
      <c r="D107" s="35"/>
      <c r="E107" s="35"/>
      <c r="F107" s="35"/>
      <c r="G107" s="35"/>
      <c r="H107" s="36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22" t="s">
        <v>84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1</v>
      </c>
      <c r="B111" s="11" t="s">
        <v>129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2</v>
      </c>
      <c r="B112" s="11" t="s">
        <v>130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3</v>
      </c>
      <c r="B113" s="11" t="s">
        <v>132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4</v>
      </c>
      <c r="B114" s="11" t="s">
        <v>131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5</v>
      </c>
      <c r="B115" s="11" t="s">
        <v>133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6</v>
      </c>
      <c r="B116" s="11" t="s">
        <v>134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7</v>
      </c>
      <c r="B117" s="11" t="s">
        <v>113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50" t="s">
        <v>103</v>
      </c>
      <c r="C119" s="50" t="s">
        <v>105</v>
      </c>
      <c r="D119" s="50" t="s">
        <v>104</v>
      </c>
      <c r="E119" s="52" t="s">
        <v>106</v>
      </c>
      <c r="F119" s="53"/>
      <c r="G119" s="11"/>
      <c r="H119" s="11"/>
      <c r="I119" s="11"/>
    </row>
    <row r="120" spans="1:9" x14ac:dyDescent="0.2">
      <c r="A120" s="21"/>
      <c r="B120" s="10" t="s">
        <v>96</v>
      </c>
      <c r="C120" s="51">
        <v>2009</v>
      </c>
      <c r="D120" s="56">
        <v>25359750000</v>
      </c>
      <c r="E120" s="13" t="s">
        <v>107</v>
      </c>
      <c r="F120" s="54"/>
      <c r="G120" s="26"/>
      <c r="H120" s="30"/>
      <c r="I120" s="11"/>
    </row>
    <row r="121" spans="1:9" x14ac:dyDescent="0.2">
      <c r="A121" s="21"/>
      <c r="B121" s="10" t="s">
        <v>97</v>
      </c>
      <c r="C121" s="51">
        <v>2012</v>
      </c>
      <c r="D121" s="56">
        <v>18575670000</v>
      </c>
      <c r="E121" s="13" t="s">
        <v>108</v>
      </c>
      <c r="F121" s="55"/>
      <c r="G121" s="26"/>
      <c r="H121" s="30"/>
      <c r="I121" s="11"/>
    </row>
    <row r="122" spans="1:9" x14ac:dyDescent="0.2">
      <c r="A122" s="21"/>
      <c r="B122" s="10" t="s">
        <v>98</v>
      </c>
      <c r="C122" s="51">
        <v>2013</v>
      </c>
      <c r="D122" s="56">
        <v>2877500000</v>
      </c>
      <c r="E122" s="13" t="s">
        <v>109</v>
      </c>
      <c r="F122" s="55"/>
      <c r="G122" s="26"/>
      <c r="H122" s="30"/>
      <c r="I122" s="11"/>
    </row>
    <row r="123" spans="1:9" x14ac:dyDescent="0.2">
      <c r="A123" s="21"/>
      <c r="B123" s="10" t="s">
        <v>100</v>
      </c>
      <c r="C123" s="51">
        <v>2009</v>
      </c>
      <c r="D123" s="56">
        <v>19854757000</v>
      </c>
      <c r="E123" s="13" t="s">
        <v>110</v>
      </c>
      <c r="F123" s="54"/>
      <c r="G123" s="26"/>
      <c r="H123" s="30"/>
      <c r="I123" s="11"/>
    </row>
    <row r="124" spans="1:9" x14ac:dyDescent="0.2">
      <c r="A124" s="21"/>
      <c r="B124" s="10" t="s">
        <v>101</v>
      </c>
      <c r="C124" s="51">
        <v>2014</v>
      </c>
      <c r="D124" s="56">
        <v>2457647000</v>
      </c>
      <c r="E124" s="13" t="s">
        <v>111</v>
      </c>
      <c r="F124" s="54"/>
      <c r="G124" s="26"/>
      <c r="H124" s="30"/>
      <c r="I124" s="11"/>
    </row>
    <row r="125" spans="1:9" x14ac:dyDescent="0.2">
      <c r="A125" s="21"/>
      <c r="B125" s="10" t="s">
        <v>102</v>
      </c>
      <c r="C125" s="51">
        <v>2011</v>
      </c>
      <c r="D125" s="56">
        <v>2765890000</v>
      </c>
      <c r="E125" s="13" t="s">
        <v>109</v>
      </c>
      <c r="F125" s="55"/>
      <c r="G125" s="26"/>
      <c r="H125" s="30"/>
      <c r="I125" s="11"/>
    </row>
    <row r="126" spans="1:9" x14ac:dyDescent="0.2">
      <c r="A126" s="2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7</v>
      </c>
      <c r="B127" s="11" t="s">
        <v>135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8</v>
      </c>
      <c r="B128" s="11" t="s">
        <v>136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9</v>
      </c>
      <c r="B129" s="11" t="s">
        <v>137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10</v>
      </c>
      <c r="B130" s="11" t="s">
        <v>138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11</v>
      </c>
      <c r="B131" s="11" t="s">
        <v>139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 t="s">
        <v>140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FED7-ADF2-5A49-B896-D1AC801EAED5}">
  <dimension ref="A1:M241"/>
  <sheetViews>
    <sheetView zoomScale="135" zoomScaleNormal="96" workbookViewId="0">
      <selection activeCell="A5" sqref="A5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ht="16" x14ac:dyDescent="0.2">
      <c r="B1" s="58" t="s">
        <v>155</v>
      </c>
    </row>
    <row r="2" spans="1:9" ht="16" x14ac:dyDescent="0.2">
      <c r="B2" s="58" t="s">
        <v>154</v>
      </c>
    </row>
    <row r="4" spans="1:9" s="4" customFormat="1" ht="22" customHeight="1" x14ac:dyDescent="0.2">
      <c r="A4" s="61" t="s">
        <v>161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47500000000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11750000000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59250000000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23775000000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18795000000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42570000000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3450000000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39120000000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21500000000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5500000000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27000000000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13970000000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13030000000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3000000000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1200000000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2105000000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1005500000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137500000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205000000</v>
      </c>
    </row>
    <row r="33" spans="1:11" x14ac:dyDescent="0.2">
      <c r="A33" s="13"/>
      <c r="B33" s="10" t="s">
        <v>27</v>
      </c>
      <c r="C33" s="9">
        <v>100000000</v>
      </c>
      <c r="D33" s="14"/>
      <c r="E33" s="14"/>
      <c r="F33" s="14"/>
      <c r="G33" s="14"/>
      <c r="H33" s="15"/>
      <c r="I33" s="15"/>
      <c r="K33" s="20"/>
    </row>
    <row r="34" spans="1:11" x14ac:dyDescent="0.2">
      <c r="A34" s="13"/>
      <c r="B34" s="10" t="s">
        <v>94</v>
      </c>
      <c r="C34" s="9">
        <v>100000000</v>
      </c>
      <c r="D34" s="14"/>
      <c r="E34" s="14"/>
      <c r="F34" s="14"/>
      <c r="G34" s="14"/>
      <c r="H34" s="15"/>
      <c r="I34" s="15"/>
    </row>
    <row r="35" spans="1:11" x14ac:dyDescent="0.2">
      <c r="A35" s="13"/>
      <c r="B35" s="10" t="s">
        <v>93</v>
      </c>
      <c r="C35" s="9">
        <v>210000000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8" t="s">
        <v>29</v>
      </c>
      <c r="C36" s="9"/>
      <c r="D36" s="17">
        <f>SUM(C25:C35)</f>
        <v>8973000000</v>
      </c>
      <c r="E36" s="14"/>
      <c r="F36" s="14"/>
      <c r="G36" s="14"/>
      <c r="H36" s="18"/>
      <c r="I36" s="18"/>
    </row>
    <row r="37" spans="1:11" x14ac:dyDescent="0.2">
      <c r="A37" s="13"/>
      <c r="B37" s="10" t="s">
        <v>30</v>
      </c>
      <c r="C37" s="9">
        <v>11340000000</v>
      </c>
      <c r="D37" s="14"/>
      <c r="E37" s="14"/>
      <c r="F37" s="14"/>
      <c r="G37" s="14"/>
      <c r="H37" s="15"/>
      <c r="I37" s="15"/>
    </row>
    <row r="38" spans="1:11" x14ac:dyDescent="0.2">
      <c r="A38" s="13"/>
      <c r="B38" s="10" t="s">
        <v>78</v>
      </c>
      <c r="C38" s="9">
        <f>+D17+D22+D23+D36</f>
        <v>64123000000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31</v>
      </c>
      <c r="C39" s="9">
        <v>21575000000</v>
      </c>
      <c r="D39" s="14"/>
      <c r="E39" s="14"/>
      <c r="F39" s="14"/>
      <c r="G39" s="14"/>
      <c r="H39" s="15"/>
      <c r="I39" s="15"/>
    </row>
    <row r="40" spans="1:11" s="4" customFormat="1" x14ac:dyDescent="0.2">
      <c r="A40" s="7" t="s">
        <v>32</v>
      </c>
      <c r="B40" s="8" t="s">
        <v>29</v>
      </c>
      <c r="C40" s="16"/>
      <c r="D40" s="17"/>
      <c r="E40" s="17"/>
      <c r="F40" s="17"/>
      <c r="G40" s="17"/>
      <c r="H40" s="18"/>
      <c r="I40" s="18"/>
    </row>
    <row r="41" spans="1:11" x14ac:dyDescent="0.2">
      <c r="A41" s="13"/>
      <c r="B41" s="8" t="s">
        <v>7</v>
      </c>
      <c r="C41" s="9"/>
      <c r="D41" s="17">
        <f>+C37+C38-C39</f>
        <v>53888000000</v>
      </c>
      <c r="E41" s="14"/>
      <c r="F41" s="14"/>
      <c r="G41" s="14"/>
      <c r="H41" s="18"/>
      <c r="I41" s="18"/>
    </row>
    <row r="42" spans="1:11" x14ac:dyDescent="0.2">
      <c r="A42" s="13"/>
      <c r="B42" s="8" t="s">
        <v>73</v>
      </c>
      <c r="C42" s="9"/>
      <c r="D42" s="17">
        <f>+D11-D41</f>
        <v>5362000000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33</v>
      </c>
      <c r="C43" s="9"/>
      <c r="D43" s="14"/>
      <c r="E43" s="14"/>
      <c r="F43" s="14"/>
      <c r="G43" s="14"/>
      <c r="H43" s="15"/>
      <c r="I43" s="15"/>
    </row>
    <row r="44" spans="1:11" x14ac:dyDescent="0.2">
      <c r="A44" s="7" t="s">
        <v>34</v>
      </c>
      <c r="B44" s="8" t="s">
        <v>35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13"/>
      <c r="B45" s="10" t="s">
        <v>36</v>
      </c>
      <c r="C45" s="9">
        <v>1009000000</v>
      </c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37</v>
      </c>
      <c r="C46" s="9">
        <v>100900000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38</v>
      </c>
      <c r="C47" s="9">
        <v>31230000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39</v>
      </c>
      <c r="C48" s="9">
        <v>657085000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40</v>
      </c>
      <c r="C49" s="9">
        <v>197000000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41</v>
      </c>
      <c r="C50" s="9">
        <v>297750000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42</v>
      </c>
      <c r="C51" s="9">
        <v>176000000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43</v>
      </c>
      <c r="C52" s="9">
        <v>750000000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44</v>
      </c>
      <c r="C53" s="9">
        <v>150000000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46</v>
      </c>
      <c r="C54" s="9">
        <v>270000000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45</v>
      </c>
      <c r="C55" s="9">
        <v>320000000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99</v>
      </c>
      <c r="C56" s="9">
        <v>157000000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117</v>
      </c>
      <c r="C57" s="9">
        <v>275000000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120</v>
      </c>
      <c r="C58" s="9">
        <v>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47</v>
      </c>
      <c r="C59" s="9">
        <v>30000000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114</v>
      </c>
      <c r="C60" s="9">
        <v>25000000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8" t="s">
        <v>48</v>
      </c>
      <c r="C61" s="9"/>
      <c r="D61" s="17">
        <f>SUM(C45:C60)</f>
        <v>4520965000</v>
      </c>
      <c r="E61" s="14"/>
      <c r="F61" s="14"/>
      <c r="G61" s="14"/>
      <c r="H61" s="18"/>
      <c r="I61" s="18"/>
    </row>
    <row r="62" spans="1:13" x14ac:dyDescent="0.2">
      <c r="A62" s="7" t="s">
        <v>49</v>
      </c>
      <c r="B62" s="8" t="s">
        <v>50</v>
      </c>
      <c r="C62" s="9"/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51</v>
      </c>
      <c r="C63" s="9">
        <v>190000000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52</v>
      </c>
      <c r="C64" s="9">
        <v>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53</v>
      </c>
      <c r="C65" s="9">
        <v>9900000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10" t="s">
        <v>54</v>
      </c>
      <c r="C66" s="9">
        <v>50000000</v>
      </c>
      <c r="D66" s="14"/>
      <c r="E66" s="14"/>
      <c r="F66" s="14"/>
      <c r="G66" s="14"/>
      <c r="H66" s="15"/>
      <c r="I66" s="15"/>
    </row>
    <row r="67" spans="1:12" x14ac:dyDescent="0.2">
      <c r="A67" s="13"/>
      <c r="B67" s="8" t="s">
        <v>55</v>
      </c>
      <c r="C67" s="9"/>
      <c r="D67" s="17">
        <f>SUM(C63:C66)</f>
        <v>319900000</v>
      </c>
      <c r="E67" s="14"/>
      <c r="F67" s="14"/>
      <c r="G67" s="14"/>
      <c r="H67" s="18"/>
      <c r="I67" s="18"/>
    </row>
    <row r="68" spans="1:12" x14ac:dyDescent="0.2">
      <c r="A68" s="13"/>
      <c r="B68" s="8" t="s">
        <v>56</v>
      </c>
      <c r="C68" s="9"/>
      <c r="D68" s="17">
        <f>SUM(D61:D67)</f>
        <v>4840865000</v>
      </c>
      <c r="E68" s="14"/>
      <c r="F68" s="14"/>
      <c r="G68" s="14"/>
      <c r="H68" s="18"/>
      <c r="I68" s="18"/>
    </row>
    <row r="69" spans="1:12" x14ac:dyDescent="0.2">
      <c r="A69" s="43"/>
      <c r="B69" s="44" t="s">
        <v>57</v>
      </c>
      <c r="C69" s="45"/>
      <c r="D69" s="46">
        <f>D42-D68</f>
        <v>521135000</v>
      </c>
      <c r="E69" s="47"/>
      <c r="F69" s="47"/>
      <c r="G69" s="47"/>
      <c r="H69" s="18"/>
      <c r="I69" s="18"/>
    </row>
    <row r="70" spans="1:12" ht="13.5" customHeight="1" x14ac:dyDescent="0.2">
      <c r="A70" s="13">
        <v>6</v>
      </c>
      <c r="B70" s="8" t="s">
        <v>58</v>
      </c>
      <c r="C70" s="9"/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66</v>
      </c>
      <c r="C71" s="9">
        <v>700000000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59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82</v>
      </c>
      <c r="C73" s="9">
        <v>250000000</v>
      </c>
      <c r="D73" s="14"/>
      <c r="E73" s="14"/>
      <c r="F73" s="14"/>
      <c r="G73" s="14"/>
      <c r="H73" s="15"/>
      <c r="I73" s="15"/>
    </row>
    <row r="74" spans="1:12" x14ac:dyDescent="0.2">
      <c r="A74" s="13"/>
      <c r="B74" s="10" t="s">
        <v>68</v>
      </c>
      <c r="C74" s="9">
        <v>150000000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69</v>
      </c>
      <c r="C75" s="9">
        <v>200000000</v>
      </c>
      <c r="D75" s="14"/>
      <c r="E75" s="14"/>
      <c r="F75" s="14"/>
      <c r="G75" s="14"/>
      <c r="H75" s="15"/>
      <c r="I75" s="15"/>
      <c r="K75" s="19"/>
    </row>
    <row r="76" spans="1:12" x14ac:dyDescent="0.2">
      <c r="A76" s="13"/>
      <c r="B76" s="10" t="s">
        <v>71</v>
      </c>
      <c r="C76" s="9">
        <v>157000000</v>
      </c>
      <c r="D76" s="14"/>
      <c r="E76" s="14"/>
      <c r="F76" s="14"/>
      <c r="G76" s="14"/>
      <c r="H76" s="15"/>
      <c r="I76" s="15"/>
      <c r="K76" s="20"/>
      <c r="L76" s="12">
        <v>6000000</v>
      </c>
    </row>
    <row r="77" spans="1:12" x14ac:dyDescent="0.2">
      <c r="A77" s="13"/>
      <c r="B77" s="8" t="s">
        <v>60</v>
      </c>
      <c r="C77" s="9"/>
      <c r="D77" s="17">
        <f>SUM(C71:C76)</f>
        <v>1707000000</v>
      </c>
      <c r="E77" s="14"/>
      <c r="F77" s="14"/>
      <c r="G77" s="14"/>
      <c r="H77" s="18"/>
      <c r="I77" s="18"/>
    </row>
    <row r="78" spans="1:12" x14ac:dyDescent="0.2">
      <c r="A78" s="13">
        <v>7</v>
      </c>
      <c r="B78" s="8" t="s">
        <v>61</v>
      </c>
      <c r="C78" s="9"/>
      <c r="D78" s="14"/>
      <c r="E78" s="14"/>
      <c r="F78" s="14"/>
      <c r="G78" s="14"/>
      <c r="H78" s="15"/>
      <c r="I78" s="15"/>
    </row>
    <row r="79" spans="1:12" x14ac:dyDescent="0.2">
      <c r="A79" s="13"/>
      <c r="B79" s="10" t="s">
        <v>121</v>
      </c>
      <c r="C79" s="9">
        <v>19000000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124</v>
      </c>
      <c r="C80" s="9">
        <v>5750000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123</v>
      </c>
      <c r="C81" s="9">
        <v>7500000</v>
      </c>
      <c r="D81" s="14"/>
      <c r="E81" s="14"/>
      <c r="F81" s="14"/>
      <c r="G81" s="14"/>
      <c r="H81" s="18"/>
      <c r="I81" s="18"/>
    </row>
    <row r="82" spans="1:11" x14ac:dyDescent="0.2">
      <c r="A82" s="13"/>
      <c r="B82" s="10" t="s">
        <v>122</v>
      </c>
      <c r="C82" s="9">
        <v>5000000</v>
      </c>
      <c r="D82" s="14"/>
      <c r="E82" s="14"/>
      <c r="F82" s="14"/>
      <c r="G82" s="14"/>
      <c r="H82" s="15"/>
      <c r="I82" s="15"/>
    </row>
    <row r="83" spans="1:11" x14ac:dyDescent="0.2">
      <c r="A83" s="13"/>
      <c r="B83" s="8" t="s">
        <v>83</v>
      </c>
      <c r="C83" s="9"/>
      <c r="D83" s="17">
        <f>SUM(C79:C82)</f>
        <v>37250000</v>
      </c>
      <c r="E83" s="14"/>
      <c r="F83" s="14"/>
      <c r="G83" s="14"/>
      <c r="H83" s="15"/>
      <c r="I83" s="15"/>
    </row>
    <row r="84" spans="1:11" x14ac:dyDescent="0.2">
      <c r="A84" s="43">
        <v>8</v>
      </c>
      <c r="B84" s="44" t="s">
        <v>62</v>
      </c>
      <c r="C84" s="45"/>
      <c r="D84" s="46">
        <f>+D69+D77-D83</f>
        <v>2190885000</v>
      </c>
      <c r="E84" s="47"/>
      <c r="F84" s="47"/>
      <c r="G84" s="47"/>
      <c r="H84" s="15"/>
      <c r="I84" s="15"/>
    </row>
    <row r="85" spans="1:11" x14ac:dyDescent="0.2">
      <c r="A85" s="13">
        <v>9</v>
      </c>
      <c r="B85" s="8" t="s">
        <v>63</v>
      </c>
      <c r="C85" s="9"/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79</v>
      </c>
      <c r="C86" s="9">
        <v>367000000</v>
      </c>
      <c r="D86" s="14"/>
      <c r="E86" s="14"/>
      <c r="F86" s="14"/>
      <c r="G86" s="14"/>
      <c r="H86" s="15"/>
      <c r="I86" s="15"/>
    </row>
    <row r="87" spans="1:11" x14ac:dyDescent="0.2">
      <c r="A87" s="13"/>
      <c r="B87" s="8" t="s">
        <v>70</v>
      </c>
      <c r="C87" s="9">
        <v>350000000</v>
      </c>
      <c r="D87" s="14"/>
      <c r="E87" s="14"/>
      <c r="F87" s="14"/>
      <c r="G87" s="14"/>
      <c r="H87" s="15"/>
      <c r="I87" s="15"/>
      <c r="K87" s="19"/>
    </row>
    <row r="88" spans="1:11" x14ac:dyDescent="0.2">
      <c r="A88" s="13"/>
      <c r="B88" s="8" t="s">
        <v>80</v>
      </c>
      <c r="C88" s="9"/>
      <c r="D88" s="17">
        <f>SUM(C86:C87)</f>
        <v>717000000</v>
      </c>
      <c r="E88" s="14"/>
      <c r="F88" s="14"/>
      <c r="G88" s="14"/>
      <c r="H88" s="15"/>
      <c r="I88" s="15"/>
      <c r="K88" s="19"/>
    </row>
    <row r="89" spans="1:11" x14ac:dyDescent="0.2">
      <c r="A89" s="13">
        <v>10</v>
      </c>
      <c r="B89" s="8" t="s">
        <v>64</v>
      </c>
      <c r="C89" s="9"/>
      <c r="D89" s="17">
        <f>+D84+D88</f>
        <v>2907885000</v>
      </c>
      <c r="E89" s="14"/>
      <c r="F89" s="14"/>
      <c r="G89" s="14"/>
      <c r="H89" s="18"/>
      <c r="I89" s="15"/>
    </row>
    <row r="90" spans="1:11" x14ac:dyDescent="0.2">
      <c r="A90" s="13"/>
      <c r="B90" s="8" t="s">
        <v>72</v>
      </c>
      <c r="C90" s="9">
        <v>900000000</v>
      </c>
      <c r="D90" s="17">
        <f>C90</f>
        <v>900000000</v>
      </c>
      <c r="E90" s="14"/>
      <c r="F90" s="14"/>
      <c r="G90" s="14"/>
      <c r="H90" s="15"/>
      <c r="I90" s="15"/>
    </row>
    <row r="91" spans="1:11" x14ac:dyDescent="0.2">
      <c r="A91" s="38"/>
      <c r="B91" s="39" t="s">
        <v>81</v>
      </c>
      <c r="C91" s="40"/>
      <c r="D91" s="41">
        <f>+D89-D90</f>
        <v>2007885000</v>
      </c>
      <c r="E91" s="42"/>
      <c r="F91" s="42"/>
      <c r="G91" s="42"/>
      <c r="H91" s="15"/>
      <c r="I91" s="15"/>
    </row>
    <row r="92" spans="1:11" x14ac:dyDescent="0.2">
      <c r="A92" s="21"/>
      <c r="B92" s="22"/>
      <c r="C92" s="30"/>
      <c r="D92" s="18"/>
      <c r="E92" s="15"/>
      <c r="F92" s="15"/>
      <c r="G92" s="15"/>
      <c r="H92" s="15"/>
      <c r="I92" s="15"/>
    </row>
    <row r="93" spans="1:11" ht="16" thickBot="1" x14ac:dyDescent="0.25">
      <c r="A93" s="21"/>
      <c r="B93" s="11"/>
      <c r="C93" s="11"/>
      <c r="D93" s="11"/>
      <c r="E93" s="11"/>
      <c r="F93" s="11"/>
      <c r="G93" s="22"/>
      <c r="H93" s="18"/>
      <c r="I93" s="18"/>
    </row>
    <row r="94" spans="1:11" x14ac:dyDescent="0.2">
      <c r="A94" s="21"/>
      <c r="B94" s="1" t="s">
        <v>75</v>
      </c>
      <c r="C94" s="23"/>
      <c r="D94" s="23"/>
      <c r="E94" s="24"/>
      <c r="F94" s="24"/>
      <c r="G94" s="24"/>
      <c r="H94" s="25"/>
      <c r="I94" s="11"/>
    </row>
    <row r="95" spans="1:11" x14ac:dyDescent="0.2">
      <c r="A95" s="21"/>
      <c r="B95" s="2" t="s">
        <v>76</v>
      </c>
      <c r="C95" s="15"/>
      <c r="D95" s="15"/>
      <c r="E95" s="11"/>
      <c r="F95" s="11"/>
      <c r="G95" s="26"/>
      <c r="H95" s="27"/>
      <c r="I95" s="11"/>
    </row>
    <row r="96" spans="1:11" x14ac:dyDescent="0.2">
      <c r="A96" s="21"/>
      <c r="B96" s="2" t="s">
        <v>77</v>
      </c>
      <c r="C96" s="15"/>
      <c r="D96" s="18"/>
      <c r="E96" s="11"/>
      <c r="F96" s="11"/>
      <c r="G96" s="15"/>
      <c r="H96" s="27"/>
      <c r="I96" s="11"/>
    </row>
    <row r="97" spans="1:9" x14ac:dyDescent="0.2">
      <c r="A97" s="21"/>
      <c r="B97" s="2" t="s">
        <v>74</v>
      </c>
      <c r="C97" s="11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30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26"/>
      <c r="D100" s="11"/>
      <c r="E100" s="11"/>
      <c r="F100" s="11"/>
      <c r="G100" s="11"/>
      <c r="H100" s="28"/>
      <c r="I100" s="11"/>
    </row>
    <row r="101" spans="1:9" x14ac:dyDescent="0.2">
      <c r="A101" s="21"/>
      <c r="B101" s="29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1"/>
      <c r="C102" s="15"/>
      <c r="D102" s="11"/>
      <c r="E102" s="11"/>
      <c r="F102" s="11"/>
      <c r="G102" s="11"/>
      <c r="H102" s="28"/>
      <c r="I102" s="11"/>
    </row>
    <row r="103" spans="1:9" x14ac:dyDescent="0.2">
      <c r="A103" s="21"/>
      <c r="B103" s="32"/>
      <c r="C103" s="11"/>
      <c r="D103" s="11"/>
      <c r="E103" s="11"/>
      <c r="F103" s="11"/>
      <c r="G103" s="11"/>
      <c r="H103" s="28"/>
      <c r="I103" s="11"/>
    </row>
    <row r="104" spans="1:9" x14ac:dyDescent="0.2">
      <c r="A104" s="21"/>
      <c r="B104" s="2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9"/>
      <c r="C105" s="11"/>
      <c r="D105" s="30"/>
      <c r="E105" s="11"/>
      <c r="F105" s="11"/>
      <c r="G105" s="11"/>
      <c r="H105" s="28"/>
      <c r="I105" s="11"/>
    </row>
    <row r="106" spans="1:9" x14ac:dyDescent="0.2">
      <c r="A106" s="21"/>
      <c r="B106" s="2"/>
      <c r="C106" s="33"/>
      <c r="D106" s="11"/>
      <c r="E106" s="11"/>
      <c r="F106" s="11"/>
      <c r="G106" s="11"/>
      <c r="H106" s="28"/>
      <c r="I106" s="11"/>
    </row>
    <row r="107" spans="1:9" x14ac:dyDescent="0.2">
      <c r="A107" s="21"/>
      <c r="B107" s="29"/>
      <c r="C107" s="11"/>
      <c r="D107" s="11"/>
      <c r="E107" s="11"/>
      <c r="F107" s="11"/>
      <c r="G107" s="11"/>
      <c r="H107" s="28"/>
      <c r="I107" s="11"/>
    </row>
    <row r="108" spans="1:9" ht="16" thickBot="1" x14ac:dyDescent="0.25">
      <c r="A108" s="21"/>
      <c r="B108" s="34"/>
      <c r="C108" s="35"/>
      <c r="D108" s="35"/>
      <c r="E108" s="35"/>
      <c r="F108" s="35"/>
      <c r="G108" s="35"/>
      <c r="H108" s="36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21"/>
      <c r="B111" s="22" t="s">
        <v>84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1</v>
      </c>
      <c r="B112" s="11" t="s">
        <v>142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2</v>
      </c>
      <c r="B113" s="11" t="s">
        <v>143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3</v>
      </c>
      <c r="B114" s="11" t="s">
        <v>144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/>
      <c r="B115" s="11" t="s">
        <v>145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4</v>
      </c>
      <c r="B116" s="11" t="s">
        <v>146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5</v>
      </c>
      <c r="B117" s="11" t="s">
        <v>147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>
        <v>6</v>
      </c>
      <c r="B118" s="11" t="s">
        <v>113</v>
      </c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21"/>
      <c r="B120" s="50" t="s">
        <v>103</v>
      </c>
      <c r="C120" s="50" t="s">
        <v>105</v>
      </c>
      <c r="D120" s="50" t="s">
        <v>104</v>
      </c>
      <c r="E120" s="52" t="s">
        <v>106</v>
      </c>
      <c r="F120" s="53"/>
      <c r="G120" s="11"/>
      <c r="H120" s="11"/>
      <c r="I120" s="11"/>
    </row>
    <row r="121" spans="1:9" x14ac:dyDescent="0.2">
      <c r="A121" s="21"/>
      <c r="B121" s="10" t="s">
        <v>96</v>
      </c>
      <c r="C121" s="51">
        <v>2009</v>
      </c>
      <c r="D121" s="56">
        <v>11359750000</v>
      </c>
      <c r="E121" s="13" t="s">
        <v>107</v>
      </c>
      <c r="F121" s="54"/>
      <c r="G121" s="26"/>
      <c r="H121" s="30"/>
      <c r="I121" s="11"/>
    </row>
    <row r="122" spans="1:9" x14ac:dyDescent="0.2">
      <c r="A122" s="21"/>
      <c r="B122" s="10" t="s">
        <v>97</v>
      </c>
      <c r="C122" s="51">
        <v>2012</v>
      </c>
      <c r="D122" s="56">
        <v>11575670000</v>
      </c>
      <c r="E122" s="13" t="s">
        <v>108</v>
      </c>
      <c r="F122" s="55"/>
      <c r="G122" s="26"/>
      <c r="H122" s="30"/>
      <c r="I122" s="11"/>
    </row>
    <row r="123" spans="1:9" x14ac:dyDescent="0.2">
      <c r="A123" s="21"/>
      <c r="B123" s="10" t="s">
        <v>98</v>
      </c>
      <c r="C123" s="51">
        <v>2013</v>
      </c>
      <c r="D123" s="56">
        <v>2257500000</v>
      </c>
      <c r="E123" s="13" t="s">
        <v>109</v>
      </c>
      <c r="F123" s="55"/>
      <c r="G123" s="26"/>
      <c r="H123" s="30"/>
      <c r="I123" s="11"/>
    </row>
    <row r="124" spans="1:9" x14ac:dyDescent="0.2">
      <c r="A124" s="21"/>
      <c r="B124" s="10" t="s">
        <v>100</v>
      </c>
      <c r="C124" s="51">
        <v>2009</v>
      </c>
      <c r="D124" s="56">
        <v>13854757000</v>
      </c>
      <c r="E124" s="13" t="s">
        <v>110</v>
      </c>
      <c r="F124" s="54"/>
      <c r="G124" s="26"/>
      <c r="H124" s="30"/>
      <c r="I124" s="11"/>
    </row>
    <row r="125" spans="1:9" x14ac:dyDescent="0.2">
      <c r="A125" s="21"/>
      <c r="B125" s="10" t="s">
        <v>101</v>
      </c>
      <c r="C125" s="51">
        <v>2014</v>
      </c>
      <c r="D125" s="56">
        <v>1507647000</v>
      </c>
      <c r="E125" s="13" t="s">
        <v>111</v>
      </c>
      <c r="F125" s="54"/>
      <c r="G125" s="26"/>
      <c r="H125" s="30"/>
      <c r="I125" s="11"/>
    </row>
    <row r="126" spans="1:9" x14ac:dyDescent="0.2">
      <c r="A126" s="21"/>
      <c r="B126" s="10" t="s">
        <v>102</v>
      </c>
      <c r="C126" s="51">
        <v>2011</v>
      </c>
      <c r="D126" s="56">
        <v>1665890000</v>
      </c>
      <c r="E126" s="13" t="s">
        <v>109</v>
      </c>
      <c r="F126" s="55"/>
      <c r="G126" s="26"/>
      <c r="H126" s="30"/>
      <c r="I126" s="11"/>
    </row>
    <row r="127" spans="1:9" x14ac:dyDescent="0.2">
      <c r="A127" s="21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7</v>
      </c>
      <c r="B128" s="11" t="s">
        <v>148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8</v>
      </c>
      <c r="B129" s="11" t="s">
        <v>149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9</v>
      </c>
      <c r="B130" s="11" t="s">
        <v>137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10</v>
      </c>
      <c r="B131" s="11" t="s">
        <v>119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>
        <v>11</v>
      </c>
      <c r="B132" s="11" t="s">
        <v>125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 t="s">
        <v>141</v>
      </c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">
      <c r="A241" s="21"/>
      <c r="B241" s="11"/>
      <c r="C241" s="11"/>
      <c r="D241" s="11"/>
      <c r="E241" s="11"/>
      <c r="F241" s="11"/>
      <c r="G241" s="11"/>
      <c r="H241" s="11"/>
      <c r="I241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561B-9E52-E04F-A9AD-067E97139FB4}">
  <dimension ref="A1:M238"/>
  <sheetViews>
    <sheetView zoomScale="135" zoomScaleNormal="96" workbookViewId="0">
      <selection activeCell="A5" sqref="A5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ht="16" x14ac:dyDescent="0.2">
      <c r="B1" s="58" t="s">
        <v>155</v>
      </c>
    </row>
    <row r="2" spans="1:9" ht="16" x14ac:dyDescent="0.2">
      <c r="B2" s="58" t="s">
        <v>154</v>
      </c>
    </row>
    <row r="4" spans="1:9" s="4" customFormat="1" ht="22" customHeight="1" x14ac:dyDescent="0.2">
      <c r="A4" s="61" t="s">
        <v>162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47500000000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8" t="s">
        <v>65</v>
      </c>
      <c r="C10" s="9"/>
      <c r="D10" s="17">
        <f>SUM(C9:C9)</f>
        <v>47500000000</v>
      </c>
      <c r="E10" s="14"/>
      <c r="F10" s="14"/>
      <c r="G10" s="14"/>
      <c r="H10" s="18"/>
      <c r="I10" s="18"/>
    </row>
    <row r="11" spans="1:9" x14ac:dyDescent="0.2">
      <c r="A11" s="7">
        <v>2</v>
      </c>
      <c r="B11" s="8" t="s">
        <v>7</v>
      </c>
      <c r="C11" s="9"/>
      <c r="D11" s="14"/>
      <c r="E11" s="14"/>
      <c r="F11" s="14"/>
      <c r="G11" s="14"/>
      <c r="H11" s="15"/>
      <c r="I11" s="15"/>
    </row>
    <row r="12" spans="1:9" x14ac:dyDescent="0.2">
      <c r="A12" s="13"/>
      <c r="B12" s="10" t="s">
        <v>8</v>
      </c>
      <c r="C12" s="9">
        <v>3775000000</v>
      </c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9</v>
      </c>
      <c r="C13" s="9">
        <v>3795000000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10</v>
      </c>
      <c r="C14" s="9">
        <f>SUM(C12:C13)</f>
        <v>7570000000</v>
      </c>
      <c r="D14" s="14"/>
      <c r="E14" s="14"/>
      <c r="F14" s="14"/>
      <c r="G14" s="14"/>
      <c r="H14" s="18"/>
      <c r="I14" s="18"/>
    </row>
    <row r="15" spans="1:9" x14ac:dyDescent="0.2">
      <c r="A15" s="13"/>
      <c r="B15" s="10" t="s">
        <v>11</v>
      </c>
      <c r="C15" s="9">
        <v>3450000000</v>
      </c>
      <c r="D15" s="14"/>
      <c r="E15" s="14"/>
      <c r="F15" s="14"/>
      <c r="G15" s="14"/>
      <c r="H15" s="15"/>
      <c r="I15" s="15"/>
    </row>
    <row r="16" spans="1:9" x14ac:dyDescent="0.2">
      <c r="A16" s="13" t="s">
        <v>12</v>
      </c>
      <c r="B16" s="8" t="s">
        <v>13</v>
      </c>
      <c r="C16" s="9"/>
      <c r="D16" s="17">
        <f>+C14-C15</f>
        <v>4120000000</v>
      </c>
      <c r="E16" s="14"/>
      <c r="F16" s="14"/>
      <c r="G16" s="14"/>
      <c r="H16" s="18"/>
      <c r="I16" s="18"/>
    </row>
    <row r="17" spans="1:13" x14ac:dyDescent="0.2">
      <c r="A17" s="13"/>
      <c r="B17" s="10" t="s">
        <v>14</v>
      </c>
      <c r="C17" s="9">
        <v>11500000000</v>
      </c>
      <c r="D17" s="14"/>
      <c r="E17" s="14"/>
      <c r="F17" s="14"/>
      <c r="G17" s="14"/>
      <c r="H17" s="15"/>
      <c r="I17" s="15"/>
    </row>
    <row r="18" spans="1:13" x14ac:dyDescent="0.2">
      <c r="A18" s="13"/>
      <c r="B18" s="10" t="s">
        <v>88</v>
      </c>
      <c r="C18" s="9">
        <v>5500000000</v>
      </c>
      <c r="D18" s="14"/>
      <c r="E18" s="14"/>
      <c r="F18" s="14"/>
      <c r="G18" s="14"/>
      <c r="H18" s="15"/>
      <c r="I18" s="15"/>
      <c r="L18" s="19"/>
    </row>
    <row r="19" spans="1:13" x14ac:dyDescent="0.2">
      <c r="A19" s="13"/>
      <c r="B19" s="10" t="s">
        <v>15</v>
      </c>
      <c r="C19" s="9">
        <f>SUM(C17:C18)</f>
        <v>17000000000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16</v>
      </c>
      <c r="C20" s="9">
        <v>13970000000</v>
      </c>
      <c r="D20" s="14"/>
      <c r="E20" s="14"/>
      <c r="F20" s="14"/>
      <c r="G20" s="14"/>
      <c r="H20" s="15"/>
      <c r="I20" s="15"/>
    </row>
    <row r="21" spans="1:13" x14ac:dyDescent="0.2">
      <c r="A21" s="13" t="s">
        <v>17</v>
      </c>
      <c r="B21" s="8" t="s">
        <v>18</v>
      </c>
      <c r="C21" s="9"/>
      <c r="D21" s="17">
        <f>+C19-C20</f>
        <v>3030000000</v>
      </c>
      <c r="E21" s="14"/>
      <c r="F21" s="14"/>
      <c r="G21" s="14"/>
      <c r="H21" s="18"/>
      <c r="I21" s="18"/>
    </row>
    <row r="22" spans="1:13" x14ac:dyDescent="0.2">
      <c r="A22" s="13" t="s">
        <v>19</v>
      </c>
      <c r="B22" s="8" t="s">
        <v>20</v>
      </c>
      <c r="C22" s="9"/>
      <c r="D22" s="17">
        <v>3000000000</v>
      </c>
      <c r="E22" s="14"/>
      <c r="F22" s="14"/>
      <c r="G22" s="14"/>
      <c r="H22" s="18"/>
      <c r="I22" s="18"/>
    </row>
    <row r="23" spans="1:13" x14ac:dyDescent="0.2">
      <c r="A23" s="7" t="s">
        <v>21</v>
      </c>
      <c r="B23" s="8" t="s">
        <v>22</v>
      </c>
      <c r="C23" s="9"/>
      <c r="D23" s="14"/>
      <c r="E23" s="14"/>
      <c r="F23" s="14"/>
      <c r="G23" s="14"/>
      <c r="H23" s="15"/>
      <c r="I23" s="15"/>
    </row>
    <row r="24" spans="1:13" x14ac:dyDescent="0.2">
      <c r="A24" s="13"/>
      <c r="B24" s="10" t="s">
        <v>23</v>
      </c>
      <c r="C24" s="9">
        <v>2000000000</v>
      </c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24</v>
      </c>
      <c r="C25" s="9">
        <v>1200000000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91</v>
      </c>
      <c r="C26" s="9">
        <v>560000000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92</v>
      </c>
      <c r="C27" s="9">
        <v>350000000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25</v>
      </c>
      <c r="C28" s="9">
        <v>1105000000</v>
      </c>
      <c r="D28" s="14"/>
      <c r="E28" s="14"/>
      <c r="F28" s="14"/>
      <c r="G28" s="14"/>
      <c r="H28" s="15"/>
      <c r="I28" s="15"/>
      <c r="K28" s="20"/>
      <c r="L28" s="19"/>
      <c r="M28" s="19"/>
    </row>
    <row r="29" spans="1:13" x14ac:dyDescent="0.2">
      <c r="A29" s="13"/>
      <c r="B29" s="10" t="s">
        <v>26</v>
      </c>
      <c r="C29" s="9">
        <v>1895500000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28</v>
      </c>
      <c r="C30" s="9">
        <v>270500000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B31" s="48" t="s">
        <v>95</v>
      </c>
      <c r="C31" s="49">
        <v>375000000</v>
      </c>
    </row>
    <row r="32" spans="1:13" x14ac:dyDescent="0.2">
      <c r="A32" s="13"/>
      <c r="B32" s="10" t="s">
        <v>27</v>
      </c>
      <c r="C32" s="9">
        <v>100000000</v>
      </c>
      <c r="D32" s="14"/>
      <c r="E32" s="14"/>
      <c r="F32" s="14"/>
      <c r="G32" s="14"/>
      <c r="H32" s="15"/>
      <c r="I32" s="15"/>
      <c r="K32" s="20"/>
    </row>
    <row r="33" spans="1:9" x14ac:dyDescent="0.2">
      <c r="A33" s="13"/>
      <c r="B33" s="10" t="s">
        <v>94</v>
      </c>
      <c r="C33" s="9">
        <v>300000000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10" t="s">
        <v>93</v>
      </c>
      <c r="C34" s="9">
        <v>400000000</v>
      </c>
      <c r="D34" s="14"/>
      <c r="E34" s="14"/>
      <c r="F34" s="14"/>
      <c r="G34" s="14"/>
      <c r="H34" s="15"/>
      <c r="I34" s="15"/>
    </row>
    <row r="35" spans="1:9" x14ac:dyDescent="0.2">
      <c r="A35" s="13"/>
      <c r="B35" s="8" t="s">
        <v>29</v>
      </c>
      <c r="C35" s="9"/>
      <c r="D35" s="17">
        <f>SUM(C24:C34)</f>
        <v>8556000000</v>
      </c>
      <c r="E35" s="14"/>
      <c r="F35" s="14"/>
      <c r="G35" s="14"/>
      <c r="H35" s="18"/>
      <c r="I35" s="18"/>
    </row>
    <row r="36" spans="1:9" x14ac:dyDescent="0.2">
      <c r="A36" s="13"/>
      <c r="B36" s="10" t="s">
        <v>30</v>
      </c>
      <c r="C36" s="9">
        <v>22340000000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78</v>
      </c>
      <c r="C37" s="9">
        <f>+D16+D21+D22+D35</f>
        <v>18706000000</v>
      </c>
      <c r="D37" s="14"/>
      <c r="E37" s="14"/>
      <c r="F37" s="14"/>
      <c r="G37" s="14"/>
      <c r="H37" s="15"/>
      <c r="I37" s="15"/>
    </row>
    <row r="38" spans="1:9" x14ac:dyDescent="0.2">
      <c r="A38" s="13"/>
      <c r="B38" s="10" t="s">
        <v>31</v>
      </c>
      <c r="C38" s="9">
        <v>11575000000</v>
      </c>
      <c r="D38" s="14"/>
      <c r="E38" s="14"/>
      <c r="F38" s="14"/>
      <c r="G38" s="14"/>
      <c r="H38" s="15"/>
      <c r="I38" s="15"/>
    </row>
    <row r="39" spans="1:9" s="4" customFormat="1" x14ac:dyDescent="0.2">
      <c r="A39" s="7" t="s">
        <v>32</v>
      </c>
      <c r="B39" s="8" t="s">
        <v>29</v>
      </c>
      <c r="C39" s="16"/>
      <c r="D39" s="17"/>
      <c r="E39" s="17"/>
      <c r="F39" s="17"/>
      <c r="G39" s="17"/>
      <c r="H39" s="18"/>
      <c r="I39" s="18"/>
    </row>
    <row r="40" spans="1:9" x14ac:dyDescent="0.2">
      <c r="A40" s="13"/>
      <c r="B40" s="8" t="s">
        <v>7</v>
      </c>
      <c r="C40" s="9"/>
      <c r="D40" s="17">
        <f>+C36+C37-C38</f>
        <v>29471000000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73</v>
      </c>
      <c r="C41" s="9"/>
      <c r="D41" s="17">
        <f>+D10-D40</f>
        <v>18029000000</v>
      </c>
      <c r="E41" s="14"/>
      <c r="F41" s="14"/>
      <c r="G41" s="14"/>
      <c r="H41" s="18"/>
      <c r="I41" s="18"/>
    </row>
    <row r="42" spans="1:9" x14ac:dyDescent="0.2">
      <c r="A42" s="13"/>
      <c r="B42" s="8" t="s">
        <v>33</v>
      </c>
      <c r="C42" s="9"/>
      <c r="D42" s="14"/>
      <c r="E42" s="14"/>
      <c r="F42" s="14"/>
      <c r="G42" s="14"/>
      <c r="H42" s="15"/>
      <c r="I42" s="15"/>
    </row>
    <row r="43" spans="1:9" x14ac:dyDescent="0.2">
      <c r="A43" s="7" t="s">
        <v>34</v>
      </c>
      <c r="B43" s="8" t="s">
        <v>35</v>
      </c>
      <c r="C43" s="9"/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36</v>
      </c>
      <c r="C44" s="9">
        <v>976000000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37</v>
      </c>
      <c r="C45" s="9">
        <v>78900000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38</v>
      </c>
      <c r="C46" s="9">
        <v>231230000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39</v>
      </c>
      <c r="C47" s="9">
        <v>357085000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40</v>
      </c>
      <c r="C48" s="9">
        <v>697000000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41</v>
      </c>
      <c r="C49" s="9">
        <v>497750000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42</v>
      </c>
      <c r="C50" s="9">
        <v>376000000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43</v>
      </c>
      <c r="C51" s="9">
        <v>850000000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44</v>
      </c>
      <c r="C52" s="9">
        <v>250000000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46</v>
      </c>
      <c r="C53" s="9">
        <v>270000000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45</v>
      </c>
      <c r="C54" s="9">
        <v>320000000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99</v>
      </c>
      <c r="C55" s="9">
        <v>157000000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117</v>
      </c>
      <c r="C56" s="9">
        <v>275000000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120</v>
      </c>
      <c r="C57" s="9">
        <v>375000000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47</v>
      </c>
      <c r="C58" s="9">
        <v>130000000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114</v>
      </c>
      <c r="C59" s="9">
        <v>125000000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8" t="s">
        <v>48</v>
      </c>
      <c r="C60" s="9"/>
      <c r="D60" s="17">
        <f>SUM(C44:C59)</f>
        <v>5965965000</v>
      </c>
      <c r="E60" s="14"/>
      <c r="F60" s="14"/>
      <c r="G60" s="14"/>
      <c r="H60" s="18"/>
      <c r="I60" s="18"/>
    </row>
    <row r="61" spans="1:13" x14ac:dyDescent="0.2">
      <c r="A61" s="7" t="s">
        <v>49</v>
      </c>
      <c r="B61" s="8" t="s">
        <v>50</v>
      </c>
      <c r="C61" s="9"/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51</v>
      </c>
      <c r="C62" s="9">
        <v>270000000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52</v>
      </c>
      <c r="C63" s="9">
        <v>570000000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53</v>
      </c>
      <c r="C64" s="9">
        <v>199900000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54</v>
      </c>
      <c r="C65" s="9">
        <v>150000000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SUM(C62:C65)</f>
        <v>1189900000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SUM(D60:D66)</f>
        <v>7155865000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D41-D67</f>
        <v>10873135000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600000000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500000000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150000000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71</v>
      </c>
      <c r="C74" s="9">
        <v>257000000</v>
      </c>
      <c r="D74" s="14"/>
      <c r="E74" s="14"/>
      <c r="F74" s="14"/>
      <c r="G74" s="14"/>
      <c r="H74" s="15"/>
      <c r="I74" s="15"/>
      <c r="K74" s="20"/>
      <c r="L74" s="12">
        <v>6000000</v>
      </c>
    </row>
    <row r="75" spans="1:12" x14ac:dyDescent="0.2">
      <c r="A75" s="13"/>
      <c r="B75" s="8" t="s">
        <v>60</v>
      </c>
      <c r="C75" s="9"/>
      <c r="D75" s="17">
        <f>SUM(C70:C74)</f>
        <v>1757000000</v>
      </c>
      <c r="E75" s="14"/>
      <c r="F75" s="14"/>
      <c r="G75" s="14"/>
      <c r="H75" s="18"/>
      <c r="I75" s="18"/>
    </row>
    <row r="76" spans="1:12" x14ac:dyDescent="0.2">
      <c r="A76" s="13">
        <v>7</v>
      </c>
      <c r="B76" s="8" t="s">
        <v>61</v>
      </c>
      <c r="C76" s="9"/>
      <c r="D76" s="14"/>
      <c r="E76" s="14"/>
      <c r="F76" s="14"/>
      <c r="G76" s="14"/>
      <c r="H76" s="15"/>
      <c r="I76" s="15"/>
    </row>
    <row r="77" spans="1:12" x14ac:dyDescent="0.2">
      <c r="A77" s="13"/>
      <c r="B77" s="10" t="s">
        <v>121</v>
      </c>
      <c r="C77" s="9">
        <v>10000000</v>
      </c>
      <c r="D77" s="14"/>
      <c r="E77" s="14"/>
      <c r="F77" s="14"/>
      <c r="G77" s="14"/>
      <c r="H77" s="18"/>
      <c r="I77" s="18"/>
    </row>
    <row r="78" spans="1:12" x14ac:dyDescent="0.2">
      <c r="A78" s="13"/>
      <c r="B78" s="10" t="s">
        <v>124</v>
      </c>
      <c r="C78" s="9">
        <v>15750000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123</v>
      </c>
      <c r="C79" s="9">
        <v>17500000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122</v>
      </c>
      <c r="C80" s="9">
        <v>15000000</v>
      </c>
      <c r="D80" s="14"/>
      <c r="E80" s="14"/>
      <c r="F80" s="14"/>
      <c r="G80" s="14"/>
      <c r="H80" s="15"/>
      <c r="I80" s="15"/>
    </row>
    <row r="81" spans="1:11" x14ac:dyDescent="0.2">
      <c r="A81" s="13"/>
      <c r="B81" s="8" t="s">
        <v>83</v>
      </c>
      <c r="C81" s="9"/>
      <c r="D81" s="17">
        <f>SUM(C77:C80)</f>
        <v>58250000</v>
      </c>
      <c r="E81" s="14"/>
      <c r="F81" s="14"/>
      <c r="G81" s="14"/>
      <c r="H81" s="15"/>
      <c r="I81" s="15"/>
    </row>
    <row r="82" spans="1:11" x14ac:dyDescent="0.2">
      <c r="A82" s="43">
        <v>8</v>
      </c>
      <c r="B82" s="44" t="s">
        <v>62</v>
      </c>
      <c r="C82" s="45"/>
      <c r="D82" s="46">
        <f>+D68+D75-D81</f>
        <v>12571885000</v>
      </c>
      <c r="E82" s="47"/>
      <c r="F82" s="47"/>
      <c r="G82" s="47"/>
      <c r="H82" s="15"/>
      <c r="I82" s="15"/>
    </row>
    <row r="83" spans="1:11" x14ac:dyDescent="0.2">
      <c r="A83" s="13">
        <v>9</v>
      </c>
      <c r="B83" s="8" t="s">
        <v>63</v>
      </c>
      <c r="C83" s="9"/>
      <c r="D83" s="14"/>
      <c r="E83" s="14"/>
      <c r="F83" s="14"/>
      <c r="G83" s="14"/>
      <c r="H83" s="15"/>
      <c r="I83" s="15"/>
    </row>
    <row r="84" spans="1:11" x14ac:dyDescent="0.2">
      <c r="A84" s="13"/>
      <c r="B84" s="8" t="s">
        <v>79</v>
      </c>
      <c r="C84" s="9">
        <v>167000000</v>
      </c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70</v>
      </c>
      <c r="C85" s="9">
        <v>250000000</v>
      </c>
      <c r="D85" s="14"/>
      <c r="E85" s="14"/>
      <c r="F85" s="14"/>
      <c r="G85" s="14"/>
      <c r="H85" s="15"/>
      <c r="I85" s="15"/>
      <c r="K85" s="19"/>
    </row>
    <row r="86" spans="1:11" x14ac:dyDescent="0.2">
      <c r="A86" s="13"/>
      <c r="B86" s="8" t="s">
        <v>80</v>
      </c>
      <c r="C86" s="9"/>
      <c r="D86" s="17">
        <f>SUM(C84:C85)</f>
        <v>417000000</v>
      </c>
      <c r="E86" s="14"/>
      <c r="F86" s="14"/>
      <c r="G86" s="14"/>
      <c r="H86" s="15"/>
      <c r="I86" s="15"/>
      <c r="K86" s="19"/>
    </row>
    <row r="87" spans="1:11" x14ac:dyDescent="0.2">
      <c r="A87" s="13">
        <v>10</v>
      </c>
      <c r="B87" s="8" t="s">
        <v>64</v>
      </c>
      <c r="C87" s="9"/>
      <c r="D87" s="17">
        <f>+D82+D86</f>
        <v>12988885000</v>
      </c>
      <c r="E87" s="14"/>
      <c r="F87" s="14"/>
      <c r="G87" s="14"/>
      <c r="H87" s="18"/>
      <c r="I87" s="15"/>
    </row>
    <row r="88" spans="1:11" x14ac:dyDescent="0.2">
      <c r="A88" s="13"/>
      <c r="B88" s="8" t="s">
        <v>72</v>
      </c>
      <c r="C88" s="9">
        <v>1700000000</v>
      </c>
      <c r="D88" s="17">
        <f>C88</f>
        <v>1700000000</v>
      </c>
      <c r="E88" s="14"/>
      <c r="F88" s="14"/>
      <c r="G88" s="14"/>
      <c r="H88" s="15"/>
      <c r="I88" s="15"/>
    </row>
    <row r="89" spans="1:11" x14ac:dyDescent="0.2">
      <c r="A89" s="38"/>
      <c r="B89" s="39" t="s">
        <v>81</v>
      </c>
      <c r="C89" s="40"/>
      <c r="D89" s="41">
        <f>+D87-D88</f>
        <v>11288885000</v>
      </c>
      <c r="E89" s="42"/>
      <c r="F89" s="42"/>
      <c r="G89" s="42"/>
      <c r="H89" s="15"/>
      <c r="I89" s="15"/>
    </row>
    <row r="90" spans="1:11" x14ac:dyDescent="0.2">
      <c r="A90" s="21"/>
      <c r="B90" s="22"/>
      <c r="C90" s="30"/>
      <c r="D90" s="18"/>
      <c r="E90" s="15"/>
      <c r="F90" s="15"/>
      <c r="G90" s="15"/>
      <c r="H90" s="15"/>
      <c r="I90" s="15"/>
    </row>
    <row r="91" spans="1:11" ht="16" thickBot="1" x14ac:dyDescent="0.25">
      <c r="A91" s="21"/>
      <c r="B91" s="11"/>
      <c r="C91" s="11"/>
      <c r="D91" s="11"/>
      <c r="E91" s="11"/>
      <c r="F91" s="11"/>
      <c r="G91" s="22"/>
      <c r="H91" s="18"/>
      <c r="I91" s="18"/>
    </row>
    <row r="92" spans="1:11" x14ac:dyDescent="0.2">
      <c r="A92" s="21"/>
      <c r="B92" s="1" t="s">
        <v>75</v>
      </c>
      <c r="C92" s="23"/>
      <c r="D92" s="23"/>
      <c r="E92" s="24"/>
      <c r="F92" s="24"/>
      <c r="G92" s="24"/>
      <c r="H92" s="25"/>
      <c r="I92" s="11"/>
    </row>
    <row r="93" spans="1:11" x14ac:dyDescent="0.2">
      <c r="A93" s="21"/>
      <c r="B93" s="2" t="s">
        <v>76</v>
      </c>
      <c r="C93" s="15"/>
      <c r="D93" s="15"/>
      <c r="E93" s="11"/>
      <c r="F93" s="11"/>
      <c r="G93" s="26"/>
      <c r="H93" s="27"/>
      <c r="I93" s="11"/>
    </row>
    <row r="94" spans="1:11" x14ac:dyDescent="0.2">
      <c r="A94" s="21"/>
      <c r="B94" s="2" t="s">
        <v>77</v>
      </c>
      <c r="C94" s="15"/>
      <c r="D94" s="18"/>
      <c r="E94" s="11"/>
      <c r="F94" s="11"/>
      <c r="G94" s="15"/>
      <c r="H94" s="27"/>
      <c r="I94" s="11"/>
    </row>
    <row r="95" spans="1:11" x14ac:dyDescent="0.2">
      <c r="A95" s="21"/>
      <c r="B95" s="2" t="s">
        <v>74</v>
      </c>
      <c r="C95" s="11"/>
      <c r="D95" s="11"/>
      <c r="E95" s="11"/>
      <c r="F95" s="11"/>
      <c r="G95" s="11"/>
      <c r="H95" s="28"/>
      <c r="I95" s="11"/>
    </row>
    <row r="96" spans="1:11" x14ac:dyDescent="0.2">
      <c r="A96" s="21"/>
      <c r="B96" s="29"/>
      <c r="C96" s="30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26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15"/>
      <c r="D99" s="11"/>
      <c r="E99" s="11"/>
      <c r="F99" s="11"/>
      <c r="G99" s="11"/>
      <c r="H99" s="28"/>
      <c r="I99" s="11"/>
    </row>
    <row r="100" spans="1:9" x14ac:dyDescent="0.2">
      <c r="A100" s="21"/>
      <c r="B100" s="31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2"/>
      <c r="C101" s="11"/>
      <c r="D101" s="11"/>
      <c r="E101" s="11"/>
      <c r="F101" s="11"/>
      <c r="G101" s="11"/>
      <c r="H101" s="28"/>
      <c r="I101" s="11"/>
    </row>
    <row r="102" spans="1:9" x14ac:dyDescent="0.2">
      <c r="A102" s="21"/>
      <c r="B102" s="2"/>
      <c r="C102" s="11"/>
      <c r="D102" s="30"/>
      <c r="E102" s="11"/>
      <c r="F102" s="11"/>
      <c r="G102" s="11"/>
      <c r="H102" s="28"/>
      <c r="I102" s="11"/>
    </row>
    <row r="103" spans="1:9" x14ac:dyDescent="0.2">
      <c r="A103" s="21"/>
      <c r="B103" s="29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"/>
      <c r="C104" s="33"/>
      <c r="D104" s="11"/>
      <c r="E104" s="11"/>
      <c r="F104" s="11"/>
      <c r="G104" s="11"/>
      <c r="H104" s="28"/>
      <c r="I104" s="11"/>
    </row>
    <row r="105" spans="1:9" x14ac:dyDescent="0.2">
      <c r="A105" s="21"/>
      <c r="B105" s="29"/>
      <c r="C105" s="11"/>
      <c r="D105" s="11"/>
      <c r="E105" s="11"/>
      <c r="F105" s="11"/>
      <c r="G105" s="11"/>
      <c r="H105" s="28"/>
      <c r="I105" s="11"/>
    </row>
    <row r="106" spans="1:9" ht="16" thickBot="1" x14ac:dyDescent="0.25">
      <c r="A106" s="21"/>
      <c r="B106" s="34"/>
      <c r="C106" s="35"/>
      <c r="D106" s="35"/>
      <c r="E106" s="35"/>
      <c r="F106" s="35"/>
      <c r="G106" s="35"/>
      <c r="H106" s="36"/>
      <c r="I106" s="11"/>
    </row>
    <row r="107" spans="1:9" x14ac:dyDescent="0.2">
      <c r="A107" s="21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22" t="s">
        <v>84</v>
      </c>
      <c r="C109" s="11"/>
      <c r="D109" s="11"/>
      <c r="E109" s="11"/>
      <c r="F109" s="11"/>
      <c r="G109" s="11"/>
      <c r="H109" s="11"/>
      <c r="I109" s="11"/>
    </row>
    <row r="110" spans="1:9" x14ac:dyDescent="0.2">
      <c r="A110" s="21">
        <v>1</v>
      </c>
      <c r="B110" s="11" t="s">
        <v>87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2</v>
      </c>
      <c r="B111" s="11" t="s">
        <v>90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3</v>
      </c>
      <c r="B112" s="11" t="s">
        <v>86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4</v>
      </c>
      <c r="B113" s="11" t="s">
        <v>89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5</v>
      </c>
      <c r="B114" s="11" t="s">
        <v>112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6</v>
      </c>
      <c r="B115" s="11" t="s">
        <v>113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21"/>
      <c r="B117" s="50" t="s">
        <v>103</v>
      </c>
      <c r="C117" s="50" t="s">
        <v>105</v>
      </c>
      <c r="D117" s="50" t="s">
        <v>104</v>
      </c>
      <c r="E117" s="52" t="s">
        <v>106</v>
      </c>
      <c r="F117" s="53"/>
      <c r="G117" s="11"/>
      <c r="H117" s="11"/>
      <c r="I117" s="11"/>
    </row>
    <row r="118" spans="1:9" x14ac:dyDescent="0.2">
      <c r="A118" s="21"/>
      <c r="B118" s="10" t="s">
        <v>96</v>
      </c>
      <c r="C118" s="51">
        <v>2009</v>
      </c>
      <c r="D118" s="56">
        <v>32359750000</v>
      </c>
      <c r="E118" s="13" t="s">
        <v>150</v>
      </c>
      <c r="F118" s="54"/>
      <c r="G118" s="26"/>
      <c r="H118" s="30"/>
      <c r="I118" s="11"/>
    </row>
    <row r="119" spans="1:9" x14ac:dyDescent="0.2">
      <c r="A119" s="21"/>
      <c r="B119" s="10" t="s">
        <v>97</v>
      </c>
      <c r="C119" s="51">
        <v>2012</v>
      </c>
      <c r="D119" s="56">
        <v>27575670000</v>
      </c>
      <c r="E119" s="13" t="s">
        <v>111</v>
      </c>
      <c r="F119" s="55"/>
      <c r="G119" s="26"/>
      <c r="H119" s="30"/>
      <c r="I119" s="11"/>
    </row>
    <row r="120" spans="1:9" x14ac:dyDescent="0.2">
      <c r="A120" s="21"/>
      <c r="B120" s="10" t="s">
        <v>98</v>
      </c>
      <c r="C120" s="51">
        <v>2013</v>
      </c>
      <c r="D120" s="56">
        <v>5766500000</v>
      </c>
      <c r="E120" s="13" t="s">
        <v>111</v>
      </c>
      <c r="F120" s="55"/>
      <c r="G120" s="26"/>
      <c r="H120" s="30"/>
      <c r="I120" s="11"/>
    </row>
    <row r="121" spans="1:9" x14ac:dyDescent="0.2">
      <c r="A121" s="21"/>
      <c r="B121" s="10" t="s">
        <v>100</v>
      </c>
      <c r="C121" s="51">
        <v>2009</v>
      </c>
      <c r="D121" s="56">
        <v>15854757000</v>
      </c>
      <c r="E121" s="13" t="s">
        <v>107</v>
      </c>
      <c r="F121" s="54"/>
      <c r="G121" s="26"/>
      <c r="H121" s="30"/>
      <c r="I121" s="11"/>
    </row>
    <row r="122" spans="1:9" x14ac:dyDescent="0.2">
      <c r="A122" s="21"/>
      <c r="B122" s="10" t="s">
        <v>101</v>
      </c>
      <c r="C122" s="51">
        <v>2014</v>
      </c>
      <c r="D122" s="56">
        <v>7457647000</v>
      </c>
      <c r="E122" s="13" t="s">
        <v>111</v>
      </c>
      <c r="F122" s="54"/>
      <c r="G122" s="26"/>
      <c r="H122" s="30"/>
      <c r="I122" s="11"/>
    </row>
    <row r="123" spans="1:9" x14ac:dyDescent="0.2">
      <c r="A123" s="21"/>
      <c r="B123" s="10" t="s">
        <v>102</v>
      </c>
      <c r="C123" s="51">
        <v>2011</v>
      </c>
      <c r="D123" s="56">
        <v>3765890000</v>
      </c>
      <c r="E123" s="13" t="s">
        <v>109</v>
      </c>
      <c r="F123" s="55"/>
      <c r="G123" s="26"/>
      <c r="H123" s="30"/>
      <c r="I123" s="11"/>
    </row>
    <row r="124" spans="1:9" x14ac:dyDescent="0.2">
      <c r="A124" s="21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">
      <c r="A125" s="21">
        <v>7</v>
      </c>
      <c r="B125" s="11" t="s">
        <v>115</v>
      </c>
      <c r="C125" s="11"/>
      <c r="D125" s="11"/>
      <c r="E125" s="11"/>
      <c r="F125" s="11"/>
      <c r="G125" s="11"/>
      <c r="H125" s="11"/>
      <c r="I125" s="11"/>
    </row>
    <row r="126" spans="1:9" x14ac:dyDescent="0.2">
      <c r="A126" s="21">
        <v>8</v>
      </c>
      <c r="B126" s="11" t="s">
        <v>116</v>
      </c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9</v>
      </c>
      <c r="B127" s="11" t="s">
        <v>118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10</v>
      </c>
      <c r="B128" s="11" t="s">
        <v>119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11</v>
      </c>
      <c r="B129" s="11" t="s">
        <v>151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/>
      <c r="B130" s="11" t="s">
        <v>140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4A62-C0A0-7F42-92D3-B347674B1016}">
  <dimension ref="A1:M238"/>
  <sheetViews>
    <sheetView zoomScale="135" zoomScaleNormal="96" workbookViewId="0">
      <selection activeCell="A3" sqref="A3:G3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57" t="s">
        <v>155</v>
      </c>
    </row>
    <row r="2" spans="1:9" x14ac:dyDescent="0.2">
      <c r="B2" s="57" t="s">
        <v>154</v>
      </c>
    </row>
    <row r="3" spans="1:9" s="4" customFormat="1" ht="22" customHeight="1" x14ac:dyDescent="0.2">
      <c r="A3" s="67" t="s">
        <v>163</v>
      </c>
      <c r="B3" s="67"/>
      <c r="C3" s="67"/>
      <c r="D3" s="67"/>
      <c r="E3" s="67"/>
      <c r="F3" s="67"/>
      <c r="G3" s="67"/>
      <c r="H3" s="3"/>
      <c r="I3" s="3"/>
    </row>
    <row r="5" spans="1:9" s="6" customFormat="1" x14ac:dyDescent="0.2">
      <c r="A5" s="62" t="s">
        <v>0</v>
      </c>
      <c r="B5" s="62" t="s">
        <v>1</v>
      </c>
      <c r="C5" s="63" t="s">
        <v>2</v>
      </c>
      <c r="D5" s="64"/>
      <c r="E5" s="62" t="s">
        <v>67</v>
      </c>
      <c r="F5" s="62"/>
      <c r="G5" s="62" t="s">
        <v>3</v>
      </c>
      <c r="H5" s="5"/>
      <c r="I5" s="5"/>
    </row>
    <row r="6" spans="1:9" s="6" customFormat="1" x14ac:dyDescent="0.2">
      <c r="A6" s="62"/>
      <c r="B6" s="62"/>
      <c r="C6" s="65"/>
      <c r="D6" s="66"/>
      <c r="E6" s="37" t="s">
        <v>127</v>
      </c>
      <c r="F6" s="37" t="s">
        <v>128</v>
      </c>
      <c r="G6" s="62"/>
      <c r="H6" s="5"/>
      <c r="I6" s="5"/>
    </row>
    <row r="7" spans="1:9" x14ac:dyDescent="0.2">
      <c r="A7" s="7">
        <v>1</v>
      </c>
      <c r="B7" s="8" t="s">
        <v>4</v>
      </c>
      <c r="C7" s="9"/>
      <c r="D7" s="9"/>
      <c r="E7" s="9"/>
      <c r="F7" s="9"/>
      <c r="G7" s="10"/>
      <c r="H7" s="11"/>
      <c r="I7" s="11"/>
    </row>
    <row r="8" spans="1:9" x14ac:dyDescent="0.2">
      <c r="A8" s="13"/>
      <c r="B8" s="10" t="s">
        <v>5</v>
      </c>
      <c r="C8" s="9">
        <v>23120000000</v>
      </c>
      <c r="D8" s="14"/>
      <c r="E8" s="14"/>
      <c r="F8" s="14"/>
      <c r="G8" s="14"/>
      <c r="H8" s="15"/>
      <c r="I8" s="15"/>
    </row>
    <row r="9" spans="1:9" x14ac:dyDescent="0.2">
      <c r="A9" s="13"/>
      <c r="B9" s="10" t="s">
        <v>6</v>
      </c>
      <c r="C9" s="9">
        <v>1750000000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8" t="s">
        <v>65</v>
      </c>
      <c r="C10" s="9"/>
      <c r="D10" s="17">
        <f>SUM(C8:C9)</f>
        <v>24870000000</v>
      </c>
      <c r="E10" s="14"/>
      <c r="F10" s="14"/>
      <c r="G10" s="14"/>
      <c r="H10" s="18"/>
      <c r="I10" s="18"/>
    </row>
    <row r="11" spans="1:9" x14ac:dyDescent="0.2">
      <c r="A11" s="7">
        <v>2</v>
      </c>
      <c r="B11" s="8" t="s">
        <v>7</v>
      </c>
      <c r="C11" s="9"/>
      <c r="D11" s="14"/>
      <c r="E11" s="14"/>
      <c r="F11" s="14"/>
      <c r="G11" s="14"/>
      <c r="H11" s="15"/>
      <c r="I11" s="15"/>
    </row>
    <row r="12" spans="1:9" x14ac:dyDescent="0.2">
      <c r="A12" s="13"/>
      <c r="B12" s="10" t="s">
        <v>8</v>
      </c>
      <c r="C12" s="9">
        <v>3775000000</v>
      </c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9</v>
      </c>
      <c r="C13" s="9">
        <v>5795000000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10</v>
      </c>
      <c r="C14" s="9">
        <f>SUM(C12:C13)</f>
        <v>9570000000</v>
      </c>
      <c r="D14" s="14"/>
      <c r="E14" s="14"/>
      <c r="F14" s="14"/>
      <c r="G14" s="14"/>
      <c r="H14" s="18"/>
      <c r="I14" s="18"/>
    </row>
    <row r="15" spans="1:9" x14ac:dyDescent="0.2">
      <c r="A15" s="13"/>
      <c r="B15" s="10" t="s">
        <v>11</v>
      </c>
      <c r="C15" s="9">
        <v>450000000</v>
      </c>
      <c r="D15" s="14"/>
      <c r="E15" s="14"/>
      <c r="F15" s="14"/>
      <c r="G15" s="14"/>
      <c r="H15" s="15"/>
      <c r="I15" s="15"/>
    </row>
    <row r="16" spans="1:9" x14ac:dyDescent="0.2">
      <c r="A16" s="13" t="s">
        <v>12</v>
      </c>
      <c r="B16" s="8" t="s">
        <v>13</v>
      </c>
      <c r="C16" s="9"/>
      <c r="D16" s="17">
        <f>+C14-C15</f>
        <v>9120000000</v>
      </c>
      <c r="E16" s="14"/>
      <c r="F16" s="14"/>
      <c r="G16" s="14"/>
      <c r="H16" s="18"/>
      <c r="I16" s="18"/>
    </row>
    <row r="17" spans="1:13" x14ac:dyDescent="0.2">
      <c r="A17" s="13"/>
      <c r="B17" s="10" t="s">
        <v>14</v>
      </c>
      <c r="C17" s="9">
        <v>1500000000</v>
      </c>
      <c r="D17" s="14"/>
      <c r="E17" s="14"/>
      <c r="F17" s="14"/>
      <c r="G17" s="14"/>
      <c r="H17" s="15"/>
      <c r="I17" s="15"/>
    </row>
    <row r="18" spans="1:13" x14ac:dyDescent="0.2">
      <c r="A18" s="13"/>
      <c r="B18" s="10" t="s">
        <v>88</v>
      </c>
      <c r="C18" s="9">
        <v>500000000</v>
      </c>
      <c r="D18" s="14"/>
      <c r="E18" s="14"/>
      <c r="F18" s="14"/>
      <c r="G18" s="14"/>
      <c r="H18" s="15"/>
      <c r="I18" s="15"/>
      <c r="L18" s="19"/>
    </row>
    <row r="19" spans="1:13" x14ac:dyDescent="0.2">
      <c r="A19" s="13"/>
      <c r="B19" s="10" t="s">
        <v>15</v>
      </c>
      <c r="C19" s="9">
        <f>SUM(C17:C18)</f>
        <v>2000000000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16</v>
      </c>
      <c r="C20" s="9">
        <v>970000000</v>
      </c>
      <c r="D20" s="14"/>
      <c r="E20" s="14"/>
      <c r="F20" s="14"/>
      <c r="G20" s="14"/>
      <c r="H20" s="15"/>
      <c r="I20" s="15"/>
    </row>
    <row r="21" spans="1:13" x14ac:dyDescent="0.2">
      <c r="A21" s="13" t="s">
        <v>17</v>
      </c>
      <c r="B21" s="8" t="s">
        <v>18</v>
      </c>
      <c r="C21" s="9"/>
      <c r="D21" s="17">
        <f>+C19-C20</f>
        <v>1030000000</v>
      </c>
      <c r="E21" s="14"/>
      <c r="F21" s="14"/>
      <c r="G21" s="14"/>
      <c r="H21" s="18"/>
      <c r="I21" s="18"/>
    </row>
    <row r="22" spans="1:13" x14ac:dyDescent="0.2">
      <c r="A22" s="13" t="s">
        <v>19</v>
      </c>
      <c r="B22" s="8" t="s">
        <v>20</v>
      </c>
      <c r="C22" s="9"/>
      <c r="D22" s="17">
        <v>3000000000</v>
      </c>
      <c r="E22" s="14"/>
      <c r="F22" s="14"/>
      <c r="G22" s="14"/>
      <c r="H22" s="18"/>
      <c r="I22" s="18"/>
    </row>
    <row r="23" spans="1:13" x14ac:dyDescent="0.2">
      <c r="A23" s="7" t="s">
        <v>21</v>
      </c>
      <c r="B23" s="8" t="s">
        <v>22</v>
      </c>
      <c r="C23" s="9"/>
      <c r="D23" s="14"/>
      <c r="E23" s="14"/>
      <c r="F23" s="14"/>
      <c r="G23" s="14"/>
      <c r="H23" s="15"/>
      <c r="I23" s="15"/>
    </row>
    <row r="24" spans="1:13" x14ac:dyDescent="0.2">
      <c r="A24" s="13"/>
      <c r="B24" s="10" t="s">
        <v>23</v>
      </c>
      <c r="C24" s="9">
        <v>700000000</v>
      </c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24</v>
      </c>
      <c r="C25" s="9">
        <v>200000000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91</v>
      </c>
      <c r="C26" s="9">
        <v>160000000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92</v>
      </c>
      <c r="C27" s="9">
        <v>270000000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25</v>
      </c>
      <c r="C28" s="9">
        <v>875000000</v>
      </c>
      <c r="D28" s="14"/>
      <c r="E28" s="14"/>
      <c r="F28" s="14"/>
      <c r="G28" s="14"/>
      <c r="H28" s="15"/>
      <c r="I28" s="15"/>
      <c r="K28" s="20"/>
      <c r="L28" s="19"/>
      <c r="M28" s="19"/>
    </row>
    <row r="29" spans="1:13" x14ac:dyDescent="0.2">
      <c r="A29" s="13"/>
      <c r="B29" s="10" t="s">
        <v>26</v>
      </c>
      <c r="C29" s="9">
        <v>995500000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28</v>
      </c>
      <c r="C30" s="9">
        <v>270500000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B31" s="48" t="s">
        <v>95</v>
      </c>
      <c r="C31" s="49">
        <v>95000000</v>
      </c>
    </row>
    <row r="32" spans="1:13" x14ac:dyDescent="0.2">
      <c r="A32" s="13"/>
      <c r="B32" s="10" t="s">
        <v>94</v>
      </c>
      <c r="C32" s="9">
        <v>20000000</v>
      </c>
      <c r="D32" s="14"/>
      <c r="E32" s="14"/>
      <c r="F32" s="14"/>
      <c r="G32" s="14"/>
      <c r="H32" s="15"/>
      <c r="I32" s="15"/>
    </row>
    <row r="33" spans="1:9" x14ac:dyDescent="0.2">
      <c r="A33" s="13"/>
      <c r="B33" s="10" t="s">
        <v>93</v>
      </c>
      <c r="C33" s="9">
        <v>25000000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8" t="s">
        <v>29</v>
      </c>
      <c r="C34" s="9"/>
      <c r="D34" s="17">
        <f>SUM(C24:C33)</f>
        <v>3611000000</v>
      </c>
      <c r="E34" s="14"/>
      <c r="F34" s="14"/>
      <c r="G34" s="14"/>
      <c r="H34" s="18"/>
      <c r="I34" s="18"/>
    </row>
    <row r="35" spans="1:9" x14ac:dyDescent="0.2">
      <c r="A35" s="13"/>
      <c r="B35" s="10" t="s">
        <v>30</v>
      </c>
      <c r="C35" s="9">
        <v>2340000000</v>
      </c>
      <c r="D35" s="14"/>
      <c r="E35" s="14"/>
      <c r="F35" s="14"/>
      <c r="G35" s="14"/>
      <c r="H35" s="15"/>
      <c r="I35" s="15"/>
    </row>
    <row r="36" spans="1:9" x14ac:dyDescent="0.2">
      <c r="A36" s="13"/>
      <c r="B36" s="10" t="s">
        <v>78</v>
      </c>
      <c r="C36" s="9">
        <f>+D16+D21+D22+D34</f>
        <v>16761000000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31</v>
      </c>
      <c r="C37" s="9">
        <v>975000000</v>
      </c>
      <c r="D37" s="14"/>
      <c r="E37" s="14"/>
      <c r="F37" s="14"/>
      <c r="G37" s="14"/>
      <c r="H37" s="15"/>
      <c r="I37" s="15"/>
    </row>
    <row r="38" spans="1:9" s="4" customFormat="1" x14ac:dyDescent="0.2">
      <c r="A38" s="7" t="s">
        <v>32</v>
      </c>
      <c r="B38" s="8" t="s">
        <v>29</v>
      </c>
      <c r="C38" s="16"/>
      <c r="D38" s="17"/>
      <c r="E38" s="17"/>
      <c r="F38" s="17"/>
      <c r="G38" s="17"/>
      <c r="H38" s="18"/>
      <c r="I38" s="18"/>
    </row>
    <row r="39" spans="1:9" x14ac:dyDescent="0.2">
      <c r="A39" s="13"/>
      <c r="B39" s="8" t="s">
        <v>7</v>
      </c>
      <c r="C39" s="9"/>
      <c r="D39" s="17">
        <f>+C35+C36-C37</f>
        <v>18126000000</v>
      </c>
      <c r="E39" s="14"/>
      <c r="F39" s="14"/>
      <c r="G39" s="14"/>
      <c r="H39" s="18"/>
      <c r="I39" s="18"/>
    </row>
    <row r="40" spans="1:9" x14ac:dyDescent="0.2">
      <c r="A40" s="13"/>
      <c r="B40" s="8" t="s">
        <v>73</v>
      </c>
      <c r="C40" s="9"/>
      <c r="D40" s="17">
        <f>+D10-D39</f>
        <v>6744000000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33</v>
      </c>
      <c r="C41" s="9"/>
      <c r="D41" s="14"/>
      <c r="E41" s="14"/>
      <c r="F41" s="14"/>
      <c r="G41" s="14"/>
      <c r="H41" s="15"/>
      <c r="I41" s="15"/>
    </row>
    <row r="42" spans="1:9" x14ac:dyDescent="0.2">
      <c r="A42" s="7" t="s">
        <v>34</v>
      </c>
      <c r="B42" s="8" t="s">
        <v>35</v>
      </c>
      <c r="C42" s="9"/>
      <c r="D42" s="14"/>
      <c r="E42" s="14"/>
      <c r="F42" s="14"/>
      <c r="G42" s="14"/>
      <c r="H42" s="15"/>
      <c r="I42" s="15"/>
    </row>
    <row r="43" spans="1:9" x14ac:dyDescent="0.2">
      <c r="A43" s="13"/>
      <c r="B43" s="10" t="s">
        <v>36</v>
      </c>
      <c r="C43" s="9">
        <v>1759000000</v>
      </c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37</v>
      </c>
      <c r="C44" s="9">
        <v>8900000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38</v>
      </c>
      <c r="C45" s="9">
        <v>31230000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39</v>
      </c>
      <c r="C46" s="9">
        <v>157085000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40</v>
      </c>
      <c r="C47" s="9">
        <v>97000000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41</v>
      </c>
      <c r="C48" s="9">
        <v>497750000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42</v>
      </c>
      <c r="C49" s="9">
        <v>376000000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43</v>
      </c>
      <c r="C50" s="9">
        <v>850000000</v>
      </c>
      <c r="D50" s="14"/>
      <c r="E50" s="14"/>
      <c r="F50" s="14"/>
      <c r="G50" s="14"/>
      <c r="H50" s="15"/>
      <c r="I50" s="15"/>
      <c r="K50" s="20"/>
      <c r="L50" s="19"/>
      <c r="M50" s="19"/>
    </row>
    <row r="51" spans="1:13" x14ac:dyDescent="0.2">
      <c r="A51" s="13"/>
      <c r="B51" s="10" t="s">
        <v>44</v>
      </c>
      <c r="C51" s="9">
        <v>250000000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46</v>
      </c>
      <c r="C52" s="9">
        <v>270000000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45</v>
      </c>
      <c r="C53" s="9">
        <v>320000000</v>
      </c>
      <c r="D53" s="14"/>
      <c r="E53" s="14"/>
      <c r="F53" s="14"/>
      <c r="G53" s="14"/>
      <c r="H53" s="15"/>
      <c r="I53" s="15"/>
    </row>
    <row r="54" spans="1:13" x14ac:dyDescent="0.2">
      <c r="A54" s="13"/>
      <c r="B54" s="10" t="s">
        <v>99</v>
      </c>
      <c r="C54" s="9">
        <v>157000000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117</v>
      </c>
      <c r="C55" s="9">
        <v>275000000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120</v>
      </c>
      <c r="C56" s="9">
        <v>375000000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47</v>
      </c>
      <c r="C57" s="9">
        <v>130000000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114</v>
      </c>
      <c r="C58" s="9">
        <v>125000000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8" t="s">
        <v>48</v>
      </c>
      <c r="C59" s="9"/>
      <c r="D59" s="17">
        <f>SUM(C43:C58)</f>
        <v>5678965000</v>
      </c>
      <c r="E59" s="14"/>
      <c r="F59" s="14"/>
      <c r="G59" s="14"/>
      <c r="H59" s="18"/>
      <c r="I59" s="18"/>
    </row>
    <row r="60" spans="1:13" x14ac:dyDescent="0.2">
      <c r="A60" s="7" t="s">
        <v>49</v>
      </c>
      <c r="B60" s="8" t="s">
        <v>50</v>
      </c>
      <c r="C60" s="9"/>
      <c r="D60" s="14"/>
      <c r="E60" s="14"/>
      <c r="F60" s="14"/>
      <c r="G60" s="14"/>
      <c r="H60" s="15"/>
      <c r="I60" s="15"/>
    </row>
    <row r="61" spans="1:13" x14ac:dyDescent="0.2">
      <c r="A61" s="13"/>
      <c r="B61" s="10" t="s">
        <v>52</v>
      </c>
      <c r="C61" s="9">
        <v>570000000</v>
      </c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53</v>
      </c>
      <c r="C62" s="9">
        <v>199900000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54</v>
      </c>
      <c r="C63" s="9">
        <v>150000000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8" t="s">
        <v>55</v>
      </c>
      <c r="C64" s="9"/>
      <c r="D64" s="17">
        <f>SUM(C61:C63)</f>
        <v>919900000</v>
      </c>
      <c r="E64" s="14"/>
      <c r="F64" s="14"/>
      <c r="G64" s="14"/>
      <c r="H64" s="18"/>
      <c r="I64" s="18"/>
    </row>
    <row r="65" spans="1:12" x14ac:dyDescent="0.2">
      <c r="A65" s="13"/>
      <c r="B65" s="8" t="s">
        <v>56</v>
      </c>
      <c r="C65" s="9"/>
      <c r="D65" s="17">
        <f>SUM(D59:D64)</f>
        <v>6598865000</v>
      </c>
      <c r="E65" s="14"/>
      <c r="F65" s="14"/>
      <c r="G65" s="14"/>
      <c r="H65" s="18"/>
      <c r="I65" s="18"/>
    </row>
    <row r="66" spans="1:12" x14ac:dyDescent="0.2">
      <c r="A66" s="43"/>
      <c r="B66" s="44" t="s">
        <v>57</v>
      </c>
      <c r="C66" s="45"/>
      <c r="D66" s="46">
        <f>D40-D65</f>
        <v>145135000</v>
      </c>
      <c r="E66" s="47"/>
      <c r="F66" s="47"/>
      <c r="G66" s="47"/>
      <c r="H66" s="18"/>
      <c r="I66" s="18"/>
    </row>
    <row r="67" spans="1:12" ht="13.5" customHeight="1" x14ac:dyDescent="0.2">
      <c r="A67" s="13">
        <v>6</v>
      </c>
      <c r="B67" s="8" t="s">
        <v>58</v>
      </c>
      <c r="C67" s="9"/>
      <c r="D67" s="14"/>
      <c r="E67" s="14"/>
      <c r="F67" s="14"/>
      <c r="G67" s="14"/>
      <c r="H67" s="15"/>
      <c r="I67" s="15"/>
    </row>
    <row r="68" spans="1:12" x14ac:dyDescent="0.2">
      <c r="A68" s="13"/>
      <c r="B68" s="10" t="s">
        <v>66</v>
      </c>
      <c r="C68" s="9">
        <v>600000000</v>
      </c>
      <c r="D68" s="14"/>
      <c r="E68" s="14"/>
      <c r="F68" s="14"/>
      <c r="G68" s="14"/>
      <c r="H68" s="15"/>
      <c r="I68" s="15"/>
    </row>
    <row r="69" spans="1:12" x14ac:dyDescent="0.2">
      <c r="A69" s="13"/>
      <c r="B69" s="10" t="s">
        <v>59</v>
      </c>
      <c r="C69" s="9">
        <v>500000000</v>
      </c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82</v>
      </c>
      <c r="C70" s="9">
        <v>250000000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68</v>
      </c>
      <c r="C71" s="9">
        <v>150000000</v>
      </c>
      <c r="D71" s="14"/>
      <c r="E71" s="14"/>
      <c r="F71" s="14"/>
      <c r="G71" s="14"/>
      <c r="H71" s="15"/>
      <c r="I71" s="15"/>
      <c r="K71" s="19"/>
    </row>
    <row r="72" spans="1:12" x14ac:dyDescent="0.2">
      <c r="A72" s="13"/>
      <c r="B72" s="10" t="s">
        <v>69</v>
      </c>
      <c r="C72" s="9">
        <v>200000000</v>
      </c>
      <c r="D72" s="14"/>
      <c r="E72" s="14"/>
      <c r="F72" s="14"/>
      <c r="G72" s="14"/>
      <c r="H72" s="15"/>
      <c r="I72" s="15"/>
      <c r="K72" s="19"/>
    </row>
    <row r="73" spans="1:12" x14ac:dyDescent="0.2">
      <c r="A73" s="13"/>
      <c r="B73" s="10" t="s">
        <v>71</v>
      </c>
      <c r="C73" s="9">
        <v>257000000</v>
      </c>
      <c r="D73" s="14"/>
      <c r="E73" s="14"/>
      <c r="F73" s="14"/>
      <c r="G73" s="14"/>
      <c r="H73" s="15"/>
      <c r="I73" s="15"/>
      <c r="K73" s="20"/>
      <c r="L73" s="12">
        <v>6000000</v>
      </c>
    </row>
    <row r="74" spans="1:12" x14ac:dyDescent="0.2">
      <c r="A74" s="13"/>
      <c r="B74" s="8" t="s">
        <v>60</v>
      </c>
      <c r="C74" s="9"/>
      <c r="D74" s="17">
        <f>SUM(C68:C73)</f>
        <v>1957000000</v>
      </c>
      <c r="E74" s="14"/>
      <c r="F74" s="14"/>
      <c r="G74" s="14"/>
      <c r="H74" s="18"/>
      <c r="I74" s="18"/>
    </row>
    <row r="75" spans="1:12" x14ac:dyDescent="0.2">
      <c r="A75" s="13">
        <v>7</v>
      </c>
      <c r="B75" s="8" t="s">
        <v>61</v>
      </c>
      <c r="C75" s="9"/>
      <c r="D75" s="14"/>
      <c r="E75" s="14"/>
      <c r="F75" s="14"/>
      <c r="G75" s="14"/>
      <c r="H75" s="15"/>
      <c r="I75" s="15"/>
    </row>
    <row r="76" spans="1:12" x14ac:dyDescent="0.2">
      <c r="A76" s="13"/>
      <c r="B76" s="10" t="s">
        <v>121</v>
      </c>
      <c r="C76" s="9">
        <v>10000000</v>
      </c>
      <c r="D76" s="14"/>
      <c r="E76" s="14"/>
      <c r="F76" s="14"/>
      <c r="G76" s="14"/>
      <c r="H76" s="18"/>
      <c r="I76" s="18"/>
    </row>
    <row r="77" spans="1:12" x14ac:dyDescent="0.2">
      <c r="A77" s="13"/>
      <c r="B77" s="10" t="s">
        <v>124</v>
      </c>
      <c r="C77" s="9">
        <v>15750000</v>
      </c>
      <c r="D77" s="14"/>
      <c r="E77" s="14"/>
      <c r="F77" s="14"/>
      <c r="G77" s="14"/>
      <c r="H77" s="18"/>
      <c r="I77" s="18"/>
    </row>
    <row r="78" spans="1:12" x14ac:dyDescent="0.2">
      <c r="A78" s="13"/>
      <c r="B78" s="10" t="s">
        <v>123</v>
      </c>
      <c r="C78" s="9">
        <v>17500000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122</v>
      </c>
      <c r="C79" s="9">
        <v>15000000</v>
      </c>
      <c r="D79" s="14"/>
      <c r="E79" s="14"/>
      <c r="F79" s="14"/>
      <c r="G79" s="14"/>
      <c r="H79" s="15"/>
      <c r="I79" s="15"/>
    </row>
    <row r="80" spans="1:12" x14ac:dyDescent="0.2">
      <c r="A80" s="13"/>
      <c r="B80" s="8" t="s">
        <v>83</v>
      </c>
      <c r="C80" s="9"/>
      <c r="D80" s="17">
        <f>SUM(C76:C79)</f>
        <v>58250000</v>
      </c>
      <c r="E80" s="14"/>
      <c r="F80" s="14"/>
      <c r="G80" s="14"/>
      <c r="H80" s="15"/>
      <c r="I80" s="15"/>
    </row>
    <row r="81" spans="1:11" x14ac:dyDescent="0.2">
      <c r="A81" s="43">
        <v>8</v>
      </c>
      <c r="B81" s="44" t="s">
        <v>62</v>
      </c>
      <c r="C81" s="45"/>
      <c r="D81" s="46">
        <f>+D66+D74-D80</f>
        <v>2043885000</v>
      </c>
      <c r="E81" s="47"/>
      <c r="F81" s="47"/>
      <c r="G81" s="47"/>
      <c r="H81" s="15"/>
      <c r="I81" s="15"/>
    </row>
    <row r="82" spans="1:11" x14ac:dyDescent="0.2">
      <c r="A82" s="13">
        <v>9</v>
      </c>
      <c r="B82" s="8" t="s">
        <v>63</v>
      </c>
      <c r="C82" s="9"/>
      <c r="D82" s="14"/>
      <c r="E82" s="14"/>
      <c r="F82" s="14"/>
      <c r="G82" s="14"/>
      <c r="H82" s="15"/>
      <c r="I82" s="15"/>
    </row>
    <row r="83" spans="1:11" x14ac:dyDescent="0.2">
      <c r="A83" s="13"/>
      <c r="B83" s="8" t="s">
        <v>79</v>
      </c>
      <c r="C83" s="9">
        <v>87000000</v>
      </c>
      <c r="D83" s="14"/>
      <c r="E83" s="14"/>
      <c r="F83" s="14"/>
      <c r="G83" s="14"/>
      <c r="H83" s="15"/>
      <c r="I83" s="15"/>
    </row>
    <row r="84" spans="1:11" x14ac:dyDescent="0.2">
      <c r="A84" s="13"/>
      <c r="B84" s="8" t="s">
        <v>70</v>
      </c>
      <c r="C84" s="9">
        <v>90000000</v>
      </c>
      <c r="D84" s="14"/>
      <c r="E84" s="14"/>
      <c r="F84" s="14"/>
      <c r="G84" s="14"/>
      <c r="H84" s="15"/>
      <c r="I84" s="15"/>
      <c r="K84" s="19"/>
    </row>
    <row r="85" spans="1:11" x14ac:dyDescent="0.2">
      <c r="A85" s="13"/>
      <c r="B85" s="8" t="s">
        <v>80</v>
      </c>
      <c r="C85" s="9"/>
      <c r="D85" s="17">
        <f>SUM(C83:C84)</f>
        <v>177000000</v>
      </c>
      <c r="E85" s="14"/>
      <c r="F85" s="14"/>
      <c r="G85" s="14"/>
      <c r="H85" s="15"/>
      <c r="I85" s="15"/>
      <c r="K85" s="19"/>
    </row>
    <row r="86" spans="1:11" x14ac:dyDescent="0.2">
      <c r="A86" s="13">
        <v>10</v>
      </c>
      <c r="B86" s="8" t="s">
        <v>64</v>
      </c>
      <c r="C86" s="9"/>
      <c r="D86" s="17">
        <f>+D81+D85</f>
        <v>2220885000</v>
      </c>
      <c r="E86" s="14"/>
      <c r="F86" s="14"/>
      <c r="G86" s="14"/>
      <c r="H86" s="18"/>
      <c r="I86" s="15"/>
    </row>
    <row r="87" spans="1:11" x14ac:dyDescent="0.2">
      <c r="A87" s="13"/>
      <c r="B87" s="8" t="s">
        <v>72</v>
      </c>
      <c r="C87" s="9">
        <v>70000000</v>
      </c>
      <c r="D87" s="17">
        <f>C87</f>
        <v>70000000</v>
      </c>
      <c r="E87" s="14"/>
      <c r="F87" s="14"/>
      <c r="G87" s="14"/>
      <c r="H87" s="15"/>
      <c r="I87" s="15"/>
    </row>
    <row r="88" spans="1:11" x14ac:dyDescent="0.2">
      <c r="A88" s="38"/>
      <c r="B88" s="39" t="s">
        <v>81</v>
      </c>
      <c r="C88" s="40"/>
      <c r="D88" s="41">
        <f>+D86-D87</f>
        <v>2150885000</v>
      </c>
      <c r="E88" s="42"/>
      <c r="F88" s="42"/>
      <c r="G88" s="42"/>
      <c r="H88" s="15"/>
      <c r="I88" s="15"/>
    </row>
    <row r="89" spans="1:11" x14ac:dyDescent="0.2">
      <c r="A89" s="21"/>
      <c r="B89" s="22"/>
      <c r="C89" s="30"/>
      <c r="D89" s="18"/>
      <c r="E89" s="15"/>
      <c r="F89" s="15"/>
      <c r="G89" s="15"/>
      <c r="H89" s="15"/>
      <c r="I89" s="15"/>
    </row>
    <row r="90" spans="1:11" ht="16" thickBot="1" x14ac:dyDescent="0.25">
      <c r="A90" s="21"/>
      <c r="B90" s="11"/>
      <c r="C90" s="11"/>
      <c r="D90" s="11"/>
      <c r="E90" s="11"/>
      <c r="F90" s="11"/>
      <c r="G90" s="22"/>
      <c r="H90" s="18"/>
      <c r="I90" s="18"/>
    </row>
    <row r="91" spans="1:11" x14ac:dyDescent="0.2">
      <c r="A91" s="21"/>
      <c r="B91" s="1" t="s">
        <v>75</v>
      </c>
      <c r="C91" s="23"/>
      <c r="D91" s="23"/>
      <c r="E91" s="24"/>
      <c r="F91" s="24"/>
      <c r="G91" s="24"/>
      <c r="H91" s="25"/>
      <c r="I91" s="11"/>
    </row>
    <row r="92" spans="1:11" x14ac:dyDescent="0.2">
      <c r="A92" s="21"/>
      <c r="B92" s="2" t="s">
        <v>76</v>
      </c>
      <c r="C92" s="15"/>
      <c r="D92" s="15"/>
      <c r="E92" s="11"/>
      <c r="F92" s="11"/>
      <c r="G92" s="26"/>
      <c r="H92" s="27"/>
      <c r="I92" s="11"/>
    </row>
    <row r="93" spans="1:11" x14ac:dyDescent="0.2">
      <c r="A93" s="21"/>
      <c r="B93" s="2" t="s">
        <v>77</v>
      </c>
      <c r="C93" s="15"/>
      <c r="D93" s="18"/>
      <c r="E93" s="11"/>
      <c r="F93" s="11"/>
      <c r="G93" s="15"/>
      <c r="H93" s="27"/>
      <c r="I93" s="11"/>
    </row>
    <row r="94" spans="1:11" x14ac:dyDescent="0.2">
      <c r="A94" s="21"/>
      <c r="B94" s="2" t="s">
        <v>74</v>
      </c>
      <c r="C94" s="11"/>
      <c r="D94" s="11"/>
      <c r="E94" s="11"/>
      <c r="F94" s="11"/>
      <c r="G94" s="11"/>
      <c r="H94" s="28"/>
      <c r="I94" s="11"/>
    </row>
    <row r="95" spans="1:11" x14ac:dyDescent="0.2">
      <c r="A95" s="21"/>
      <c r="B95" s="29"/>
      <c r="C95" s="30"/>
      <c r="D95" s="11"/>
      <c r="E95" s="11"/>
      <c r="F95" s="11"/>
      <c r="G95" s="11"/>
      <c r="H95" s="28"/>
      <c r="I95" s="11"/>
    </row>
    <row r="96" spans="1:11" x14ac:dyDescent="0.2">
      <c r="A96" s="21"/>
      <c r="B96" s="29"/>
      <c r="C96" s="30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26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15"/>
      <c r="D98" s="11"/>
      <c r="E98" s="11"/>
      <c r="F98" s="11"/>
      <c r="G98" s="11"/>
      <c r="H98" s="28"/>
      <c r="I98" s="11"/>
    </row>
    <row r="99" spans="1:9" x14ac:dyDescent="0.2">
      <c r="A99" s="21"/>
      <c r="B99" s="31"/>
      <c r="C99" s="15"/>
      <c r="D99" s="11"/>
      <c r="E99" s="11"/>
      <c r="F99" s="11"/>
      <c r="G99" s="11"/>
      <c r="H99" s="28"/>
      <c r="I99" s="11"/>
    </row>
    <row r="100" spans="1:9" x14ac:dyDescent="0.2">
      <c r="A100" s="21"/>
      <c r="B100" s="32"/>
      <c r="C100" s="11"/>
      <c r="D100" s="11"/>
      <c r="E100" s="11"/>
      <c r="F100" s="11"/>
      <c r="G100" s="11"/>
      <c r="H100" s="28"/>
      <c r="I100" s="11"/>
    </row>
    <row r="101" spans="1:9" x14ac:dyDescent="0.2">
      <c r="A101" s="21"/>
      <c r="B101" s="2"/>
      <c r="C101" s="11"/>
      <c r="D101" s="30"/>
      <c r="E101" s="11"/>
      <c r="F101" s="11"/>
      <c r="G101" s="11"/>
      <c r="H101" s="28"/>
      <c r="I101" s="11"/>
    </row>
    <row r="102" spans="1:9" x14ac:dyDescent="0.2">
      <c r="A102" s="21"/>
      <c r="B102" s="29"/>
      <c r="C102" s="11"/>
      <c r="D102" s="30"/>
      <c r="E102" s="11"/>
      <c r="F102" s="11"/>
      <c r="G102" s="11"/>
      <c r="H102" s="28"/>
      <c r="I102" s="11"/>
    </row>
    <row r="103" spans="1:9" x14ac:dyDescent="0.2">
      <c r="A103" s="21"/>
      <c r="B103" s="2"/>
      <c r="C103" s="33"/>
      <c r="D103" s="11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11"/>
      <c r="E104" s="11"/>
      <c r="F104" s="11"/>
      <c r="G104" s="11"/>
      <c r="H104" s="28"/>
      <c r="I104" s="11"/>
    </row>
    <row r="105" spans="1:9" ht="16" thickBot="1" x14ac:dyDescent="0.25">
      <c r="A105" s="21"/>
      <c r="B105" s="34"/>
      <c r="C105" s="35"/>
      <c r="D105" s="35"/>
      <c r="E105" s="35"/>
      <c r="F105" s="35"/>
      <c r="G105" s="35"/>
      <c r="H105" s="36"/>
      <c r="I105" s="11"/>
    </row>
    <row r="106" spans="1:9" x14ac:dyDescent="0.2">
      <c r="A106" s="21"/>
      <c r="B106" s="11"/>
      <c r="C106" s="11"/>
      <c r="D106" s="11"/>
      <c r="E106" s="11"/>
      <c r="F106" s="11"/>
      <c r="G106" s="11"/>
      <c r="H106" s="11"/>
      <c r="I106" s="11"/>
    </row>
    <row r="107" spans="1:9" x14ac:dyDescent="0.2">
      <c r="A107" s="21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21"/>
      <c r="B108" s="22" t="s">
        <v>84</v>
      </c>
      <c r="C108" s="11"/>
      <c r="D108" s="11"/>
      <c r="E108" s="11"/>
      <c r="F108" s="11"/>
      <c r="G108" s="11"/>
      <c r="H108" s="11"/>
      <c r="I108" s="11"/>
    </row>
    <row r="109" spans="1:9" x14ac:dyDescent="0.2">
      <c r="A109" s="21">
        <v>1</v>
      </c>
      <c r="B109" s="11" t="s">
        <v>85</v>
      </c>
      <c r="C109" s="11"/>
      <c r="D109" s="11"/>
      <c r="E109" s="11"/>
      <c r="F109" s="11"/>
      <c r="G109" s="11"/>
      <c r="H109" s="11"/>
      <c r="I109" s="11"/>
    </row>
    <row r="110" spans="1:9" x14ac:dyDescent="0.2">
      <c r="A110" s="21">
        <v>2</v>
      </c>
      <c r="B110" s="11" t="s">
        <v>90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3</v>
      </c>
      <c r="B111" s="11" t="s">
        <v>86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/>
      <c r="B112" s="11" t="s">
        <v>87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4</v>
      </c>
      <c r="B113" s="11" t="s">
        <v>89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5</v>
      </c>
      <c r="B114" s="11" t="s">
        <v>112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6</v>
      </c>
      <c r="B115" s="11" t="s">
        <v>113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21"/>
      <c r="B117" s="50" t="s">
        <v>103</v>
      </c>
      <c r="C117" s="50" t="s">
        <v>105</v>
      </c>
      <c r="D117" s="50" t="s">
        <v>104</v>
      </c>
      <c r="E117" s="52" t="s">
        <v>106</v>
      </c>
      <c r="F117" s="53"/>
      <c r="G117" s="11"/>
      <c r="H117" s="11"/>
      <c r="I117" s="11"/>
    </row>
    <row r="118" spans="1:9" x14ac:dyDescent="0.2">
      <c r="A118" s="21"/>
      <c r="B118" s="10" t="s">
        <v>96</v>
      </c>
      <c r="C118" s="51">
        <v>2009</v>
      </c>
      <c r="D118" s="56">
        <v>11359750000</v>
      </c>
      <c r="E118" s="13" t="s">
        <v>107</v>
      </c>
      <c r="F118" s="54"/>
      <c r="G118" s="26"/>
      <c r="H118" s="30"/>
      <c r="I118" s="11"/>
    </row>
    <row r="119" spans="1:9" x14ac:dyDescent="0.2">
      <c r="A119" s="21"/>
      <c r="B119" s="10" t="s">
        <v>97</v>
      </c>
      <c r="C119" s="51">
        <v>2012</v>
      </c>
      <c r="D119" s="56">
        <v>19575670000</v>
      </c>
      <c r="E119" s="13" t="s">
        <v>108</v>
      </c>
      <c r="F119" s="55"/>
      <c r="G119" s="26"/>
      <c r="H119" s="30"/>
      <c r="I119" s="11"/>
    </row>
    <row r="120" spans="1:9" x14ac:dyDescent="0.2">
      <c r="A120" s="21"/>
      <c r="B120" s="10" t="s">
        <v>98</v>
      </c>
      <c r="C120" s="51">
        <v>2013</v>
      </c>
      <c r="D120" s="56">
        <v>1757500000</v>
      </c>
      <c r="E120" s="13" t="s">
        <v>109</v>
      </c>
      <c r="F120" s="55"/>
      <c r="G120" s="26"/>
      <c r="H120" s="30"/>
      <c r="I120" s="11"/>
    </row>
    <row r="121" spans="1:9" x14ac:dyDescent="0.2">
      <c r="A121" s="21"/>
      <c r="B121" s="10" t="s">
        <v>100</v>
      </c>
      <c r="C121" s="51">
        <v>2009</v>
      </c>
      <c r="D121" s="56">
        <v>18854757000</v>
      </c>
      <c r="E121" s="13" t="s">
        <v>110</v>
      </c>
      <c r="F121" s="54"/>
      <c r="G121" s="26"/>
      <c r="H121" s="30"/>
      <c r="I121" s="11"/>
    </row>
    <row r="122" spans="1:9" x14ac:dyDescent="0.2">
      <c r="A122" s="21"/>
      <c r="B122" s="10" t="s">
        <v>101</v>
      </c>
      <c r="C122" s="51">
        <v>2014</v>
      </c>
      <c r="D122" s="56">
        <v>2457647000</v>
      </c>
      <c r="E122" s="13" t="s">
        <v>111</v>
      </c>
      <c r="F122" s="54"/>
      <c r="G122" s="26"/>
      <c r="H122" s="30"/>
      <c r="I122" s="11"/>
    </row>
    <row r="123" spans="1:9" x14ac:dyDescent="0.2">
      <c r="A123" s="21"/>
      <c r="B123" s="10" t="s">
        <v>102</v>
      </c>
      <c r="C123" s="51">
        <v>2011</v>
      </c>
      <c r="D123" s="56">
        <v>2765890000</v>
      </c>
      <c r="E123" s="13" t="s">
        <v>109</v>
      </c>
      <c r="F123" s="55"/>
      <c r="G123" s="26"/>
      <c r="H123" s="30"/>
      <c r="I123" s="11"/>
    </row>
    <row r="124" spans="1:9" x14ac:dyDescent="0.2">
      <c r="A124" s="21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">
      <c r="A125" s="21">
        <v>7</v>
      </c>
      <c r="B125" s="11" t="s">
        <v>115</v>
      </c>
      <c r="C125" s="11"/>
      <c r="D125" s="11"/>
      <c r="E125" s="11"/>
      <c r="F125" s="11"/>
      <c r="G125" s="11"/>
      <c r="H125" s="11"/>
      <c r="I125" s="11"/>
    </row>
    <row r="126" spans="1:9" x14ac:dyDescent="0.2">
      <c r="A126" s="21">
        <v>8</v>
      </c>
      <c r="B126" s="11" t="s">
        <v>116</v>
      </c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9</v>
      </c>
      <c r="B127" s="11" t="s">
        <v>118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10</v>
      </c>
      <c r="B128" s="11" t="s">
        <v>119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11</v>
      </c>
      <c r="B129" s="11" t="s">
        <v>152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/>
      <c r="B130" s="11" t="s">
        <v>153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</sheetData>
  <mergeCells count="6">
    <mergeCell ref="A3:G3"/>
    <mergeCell ref="A5:A6"/>
    <mergeCell ref="B5:B6"/>
    <mergeCell ref="C5:D6"/>
    <mergeCell ref="E5:F5"/>
    <mergeCell ref="G5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E629-E0BC-0246-9C5E-E04A777F109F}">
  <dimension ref="A1:M240"/>
  <sheetViews>
    <sheetView zoomScale="135" zoomScaleNormal="96" workbookViewId="0">
      <selection activeCell="A5" sqref="A5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57" t="s">
        <v>155</v>
      </c>
    </row>
    <row r="2" spans="1:9" x14ac:dyDescent="0.2">
      <c r="B2" s="57" t="s">
        <v>154</v>
      </c>
    </row>
    <row r="4" spans="1:9" s="4" customFormat="1" ht="22" customHeight="1" x14ac:dyDescent="0.2">
      <c r="A4" s="61" t="s">
        <v>164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67500000000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11750000000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79250000000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29775000000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19795000000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49570000000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23450000000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26120000000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21500000000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19500000000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41000000000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23970000000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17030000000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2775000000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727500000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1105000000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1895500000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270500000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375000000</v>
      </c>
    </row>
    <row r="33" spans="1:11" x14ac:dyDescent="0.2">
      <c r="A33" s="13"/>
      <c r="B33" s="10" t="s">
        <v>27</v>
      </c>
      <c r="C33" s="9">
        <v>100000000</v>
      </c>
      <c r="D33" s="14"/>
      <c r="E33" s="14"/>
      <c r="F33" s="14"/>
      <c r="G33" s="14"/>
      <c r="H33" s="15"/>
      <c r="I33" s="15"/>
      <c r="K33" s="20"/>
    </row>
    <row r="34" spans="1:11" x14ac:dyDescent="0.2">
      <c r="A34" s="13"/>
      <c r="B34" s="10" t="s">
        <v>94</v>
      </c>
      <c r="C34" s="9">
        <v>300000000</v>
      </c>
      <c r="D34" s="14"/>
      <c r="E34" s="14"/>
      <c r="F34" s="14"/>
      <c r="G34" s="14"/>
      <c r="H34" s="15"/>
      <c r="I34" s="15"/>
    </row>
    <row r="35" spans="1:11" x14ac:dyDescent="0.2">
      <c r="A35" s="13"/>
      <c r="B35" s="10" t="s">
        <v>93</v>
      </c>
      <c r="C35" s="9">
        <v>400000000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8" t="s">
        <v>29</v>
      </c>
      <c r="C36" s="9"/>
      <c r="D36" s="17">
        <f>SUM(C25:C35)</f>
        <v>8858500000</v>
      </c>
      <c r="E36" s="14"/>
      <c r="F36" s="14"/>
      <c r="G36" s="14"/>
      <c r="H36" s="18"/>
      <c r="I36" s="18"/>
    </row>
    <row r="37" spans="1:11" x14ac:dyDescent="0.2">
      <c r="A37" s="13"/>
      <c r="B37" s="10" t="s">
        <v>30</v>
      </c>
      <c r="C37" s="9">
        <v>22340000000</v>
      </c>
      <c r="D37" s="14"/>
      <c r="E37" s="14"/>
      <c r="F37" s="14"/>
      <c r="G37" s="14"/>
      <c r="H37" s="15"/>
      <c r="I37" s="15"/>
    </row>
    <row r="38" spans="1:11" x14ac:dyDescent="0.2">
      <c r="A38" s="13"/>
      <c r="B38" s="10" t="s">
        <v>78</v>
      </c>
      <c r="C38" s="9">
        <f>+D17+D22+D23+D36</f>
        <v>55008500000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31</v>
      </c>
      <c r="C39" s="9">
        <v>11575000000</v>
      </c>
      <c r="D39" s="14"/>
      <c r="E39" s="14"/>
      <c r="F39" s="14"/>
      <c r="G39" s="14"/>
      <c r="H39" s="15"/>
      <c r="I39" s="15"/>
    </row>
    <row r="40" spans="1:11" s="4" customFormat="1" x14ac:dyDescent="0.2">
      <c r="A40" s="7" t="s">
        <v>32</v>
      </c>
      <c r="B40" s="8" t="s">
        <v>29</v>
      </c>
      <c r="C40" s="16"/>
      <c r="D40" s="17"/>
      <c r="E40" s="17"/>
      <c r="F40" s="17"/>
      <c r="G40" s="17"/>
      <c r="H40" s="18"/>
      <c r="I40" s="18"/>
    </row>
    <row r="41" spans="1:11" x14ac:dyDescent="0.2">
      <c r="A41" s="13"/>
      <c r="B41" s="8" t="s">
        <v>7</v>
      </c>
      <c r="C41" s="9"/>
      <c r="D41" s="17">
        <f>+C37+C38-C39</f>
        <v>65773500000</v>
      </c>
      <c r="E41" s="14"/>
      <c r="F41" s="14"/>
      <c r="G41" s="14"/>
      <c r="H41" s="18"/>
      <c r="I41" s="18"/>
    </row>
    <row r="42" spans="1:11" x14ac:dyDescent="0.2">
      <c r="A42" s="13"/>
      <c r="B42" s="8" t="s">
        <v>73</v>
      </c>
      <c r="C42" s="9"/>
      <c r="D42" s="17">
        <f>+D11-D41</f>
        <v>13476500000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33</v>
      </c>
      <c r="C43" s="9"/>
      <c r="D43" s="14"/>
      <c r="E43" s="14"/>
      <c r="F43" s="14"/>
      <c r="G43" s="14"/>
      <c r="H43" s="15"/>
      <c r="I43" s="15"/>
    </row>
    <row r="44" spans="1:11" x14ac:dyDescent="0.2">
      <c r="A44" s="7" t="s">
        <v>34</v>
      </c>
      <c r="B44" s="8" t="s">
        <v>35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13"/>
      <c r="B45" s="10" t="s">
        <v>36</v>
      </c>
      <c r="C45" s="9">
        <v>2359000000</v>
      </c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37</v>
      </c>
      <c r="C46" s="9">
        <v>178900000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38</v>
      </c>
      <c r="C47" s="9">
        <v>431230000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39</v>
      </c>
      <c r="C48" s="9">
        <v>557085000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40</v>
      </c>
      <c r="C49" s="9">
        <v>797000000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41</v>
      </c>
      <c r="C50" s="9">
        <v>697750000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42</v>
      </c>
      <c r="C51" s="9">
        <v>476000000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43</v>
      </c>
      <c r="C52" s="9">
        <v>1050000000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44</v>
      </c>
      <c r="C53" s="9">
        <v>850000000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46</v>
      </c>
      <c r="C54" s="9">
        <v>770000000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45</v>
      </c>
      <c r="C55" s="9">
        <v>520000000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99</v>
      </c>
      <c r="C56" s="9">
        <v>457000000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117</v>
      </c>
      <c r="C57" s="9">
        <v>475000000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120</v>
      </c>
      <c r="C58" s="9">
        <v>475000000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47</v>
      </c>
      <c r="C59" s="9">
        <v>253000000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114</v>
      </c>
      <c r="C60" s="9">
        <v>525000000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8" t="s">
        <v>48</v>
      </c>
      <c r="C61" s="9"/>
      <c r="D61" s="17">
        <f>SUM(C45:C60)</f>
        <v>10871965000</v>
      </c>
      <c r="E61" s="14"/>
      <c r="F61" s="14"/>
      <c r="G61" s="14"/>
      <c r="H61" s="18"/>
      <c r="I61" s="18"/>
    </row>
    <row r="62" spans="1:13" x14ac:dyDescent="0.2">
      <c r="A62" s="7" t="s">
        <v>49</v>
      </c>
      <c r="B62" s="8" t="s">
        <v>50</v>
      </c>
      <c r="C62" s="9"/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51</v>
      </c>
      <c r="C63" s="9">
        <v>770000000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52</v>
      </c>
      <c r="C64" s="9">
        <v>570000000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53</v>
      </c>
      <c r="C65" s="9">
        <v>399900000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SUM(C63:C65)</f>
        <v>1739900000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SUM(D61:D66)</f>
        <v>12611865000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D42-D67</f>
        <v>864635000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600000000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500000000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150000000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69</v>
      </c>
      <c r="C74" s="9">
        <v>200000000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71</v>
      </c>
      <c r="C75" s="9">
        <v>257000000</v>
      </c>
      <c r="D75" s="14"/>
      <c r="E75" s="14"/>
      <c r="F75" s="14"/>
      <c r="G75" s="14"/>
      <c r="H75" s="15"/>
      <c r="I75" s="15"/>
      <c r="K75" s="20"/>
      <c r="L75" s="12">
        <v>6000000</v>
      </c>
    </row>
    <row r="76" spans="1:12" x14ac:dyDescent="0.2">
      <c r="A76" s="13"/>
      <c r="B76" s="8" t="s">
        <v>60</v>
      </c>
      <c r="C76" s="9"/>
      <c r="D76" s="17">
        <f>SUM(C70:C75)</f>
        <v>1957000000</v>
      </c>
      <c r="E76" s="14"/>
      <c r="F76" s="14"/>
      <c r="G76" s="14"/>
      <c r="H76" s="18"/>
      <c r="I76" s="18"/>
    </row>
    <row r="77" spans="1:12" x14ac:dyDescent="0.2">
      <c r="A77" s="13">
        <v>7</v>
      </c>
      <c r="B77" s="8" t="s">
        <v>61</v>
      </c>
      <c r="C77" s="9"/>
      <c r="D77" s="14"/>
      <c r="E77" s="14"/>
      <c r="F77" s="14"/>
      <c r="G77" s="14"/>
      <c r="H77" s="15"/>
      <c r="I77" s="15"/>
    </row>
    <row r="78" spans="1:12" x14ac:dyDescent="0.2">
      <c r="A78" s="13"/>
      <c r="B78" s="10" t="s">
        <v>121</v>
      </c>
      <c r="C78" s="9">
        <v>10000000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124</v>
      </c>
      <c r="C79" s="9">
        <v>15750000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123</v>
      </c>
      <c r="C80" s="9">
        <v>17500000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122</v>
      </c>
      <c r="C81" s="9">
        <v>15000000</v>
      </c>
      <c r="D81" s="14"/>
      <c r="E81" s="14"/>
      <c r="F81" s="14"/>
      <c r="G81" s="14"/>
      <c r="H81" s="15"/>
      <c r="I81" s="15"/>
    </row>
    <row r="82" spans="1:11" x14ac:dyDescent="0.2">
      <c r="A82" s="13"/>
      <c r="B82" s="8" t="s">
        <v>83</v>
      </c>
      <c r="C82" s="9"/>
      <c r="D82" s="17">
        <f>SUM(C78:C81)</f>
        <v>58250000</v>
      </c>
      <c r="E82" s="14"/>
      <c r="F82" s="14"/>
      <c r="G82" s="14"/>
      <c r="H82" s="15"/>
      <c r="I82" s="15"/>
    </row>
    <row r="83" spans="1:11" x14ac:dyDescent="0.2">
      <c r="A83" s="43">
        <v>8</v>
      </c>
      <c r="B83" s="44" t="s">
        <v>62</v>
      </c>
      <c r="C83" s="45"/>
      <c r="D83" s="46">
        <f>+D68+D76-D82</f>
        <v>2763385000</v>
      </c>
      <c r="E83" s="47"/>
      <c r="F83" s="47"/>
      <c r="G83" s="47"/>
      <c r="H83" s="15"/>
      <c r="I83" s="15"/>
    </row>
    <row r="84" spans="1:11" x14ac:dyDescent="0.2">
      <c r="A84" s="13">
        <v>9</v>
      </c>
      <c r="B84" s="8" t="s">
        <v>63</v>
      </c>
      <c r="C84" s="9"/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79</v>
      </c>
      <c r="C85" s="9">
        <v>967000000</v>
      </c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70</v>
      </c>
      <c r="C86" s="9">
        <v>650000000</v>
      </c>
      <c r="D86" s="14"/>
      <c r="E86" s="14"/>
      <c r="F86" s="14"/>
      <c r="G86" s="14"/>
      <c r="H86" s="15"/>
      <c r="I86" s="15"/>
      <c r="K86" s="19"/>
    </row>
    <row r="87" spans="1:11" x14ac:dyDescent="0.2">
      <c r="A87" s="13"/>
      <c r="B87" s="8" t="s">
        <v>80</v>
      </c>
      <c r="C87" s="9"/>
      <c r="D87" s="17">
        <f>SUM(C85:C86)</f>
        <v>1617000000</v>
      </c>
      <c r="E87" s="14"/>
      <c r="F87" s="14"/>
      <c r="G87" s="14"/>
      <c r="H87" s="15"/>
      <c r="I87" s="15"/>
      <c r="K87" s="19"/>
    </row>
    <row r="88" spans="1:11" x14ac:dyDescent="0.2">
      <c r="A88" s="13">
        <v>10</v>
      </c>
      <c r="B88" s="8" t="s">
        <v>64</v>
      </c>
      <c r="C88" s="9"/>
      <c r="D88" s="17">
        <f>+D83+D87</f>
        <v>4380385000</v>
      </c>
      <c r="E88" s="14"/>
      <c r="F88" s="14"/>
      <c r="G88" s="14"/>
      <c r="H88" s="18"/>
      <c r="I88" s="15"/>
    </row>
    <row r="89" spans="1:11" x14ac:dyDescent="0.2">
      <c r="A89" s="13"/>
      <c r="B89" s="8" t="s">
        <v>72</v>
      </c>
      <c r="C89" s="9">
        <v>500000000</v>
      </c>
      <c r="D89" s="17">
        <f>C89</f>
        <v>500000000</v>
      </c>
      <c r="E89" s="14"/>
      <c r="F89" s="14"/>
      <c r="G89" s="14"/>
      <c r="H89" s="15"/>
      <c r="I89" s="15"/>
    </row>
    <row r="90" spans="1:11" x14ac:dyDescent="0.2">
      <c r="A90" s="38"/>
      <c r="B90" s="39" t="s">
        <v>81</v>
      </c>
      <c r="C90" s="40"/>
      <c r="D90" s="41">
        <f>+D88-D89</f>
        <v>3880385000</v>
      </c>
      <c r="E90" s="42"/>
      <c r="F90" s="42"/>
      <c r="G90" s="42"/>
      <c r="H90" s="15"/>
      <c r="I90" s="15"/>
    </row>
    <row r="91" spans="1:11" x14ac:dyDescent="0.2">
      <c r="A91" s="21"/>
      <c r="B91" s="22"/>
      <c r="C91" s="30"/>
      <c r="D91" s="18"/>
      <c r="E91" s="15"/>
      <c r="F91" s="15"/>
      <c r="G91" s="15"/>
      <c r="H91" s="15"/>
      <c r="I91" s="15"/>
    </row>
    <row r="92" spans="1:11" ht="16" thickBot="1" x14ac:dyDescent="0.25">
      <c r="A92" s="21"/>
      <c r="B92" s="11"/>
      <c r="C92" s="11"/>
      <c r="D92" s="11"/>
      <c r="E92" s="11"/>
      <c r="F92" s="11"/>
      <c r="G92" s="22"/>
      <c r="H92" s="18"/>
      <c r="I92" s="18"/>
    </row>
    <row r="93" spans="1:11" x14ac:dyDescent="0.2">
      <c r="A93" s="21"/>
      <c r="B93" s="1" t="s">
        <v>75</v>
      </c>
      <c r="C93" s="23"/>
      <c r="D93" s="23"/>
      <c r="E93" s="24"/>
      <c r="F93" s="24"/>
      <c r="G93" s="24"/>
      <c r="H93" s="25"/>
      <c r="I93" s="11"/>
    </row>
    <row r="94" spans="1:11" x14ac:dyDescent="0.2">
      <c r="A94" s="21"/>
      <c r="B94" s="2" t="s">
        <v>76</v>
      </c>
      <c r="C94" s="15"/>
      <c r="D94" s="15"/>
      <c r="E94" s="11"/>
      <c r="F94" s="11"/>
      <c r="G94" s="26"/>
      <c r="H94" s="27"/>
      <c r="I94" s="11"/>
    </row>
    <row r="95" spans="1:11" x14ac:dyDescent="0.2">
      <c r="A95" s="21"/>
      <c r="B95" s="2" t="s">
        <v>77</v>
      </c>
      <c r="C95" s="15"/>
      <c r="D95" s="18"/>
      <c r="E95" s="11"/>
      <c r="F95" s="11"/>
      <c r="G95" s="15"/>
      <c r="H95" s="27"/>
      <c r="I95" s="11"/>
    </row>
    <row r="96" spans="1:11" x14ac:dyDescent="0.2">
      <c r="A96" s="21"/>
      <c r="B96" s="2" t="s">
        <v>74</v>
      </c>
      <c r="C96" s="11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26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1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2"/>
      <c r="C102" s="11"/>
      <c r="D102" s="11"/>
      <c r="E102" s="11"/>
      <c r="F102" s="11"/>
      <c r="G102" s="11"/>
      <c r="H102" s="28"/>
      <c r="I102" s="11"/>
    </row>
    <row r="103" spans="1:9" x14ac:dyDescent="0.2">
      <c r="A103" s="21"/>
      <c r="B103" s="2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"/>
      <c r="C105" s="33"/>
      <c r="D105" s="11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11"/>
      <c r="E106" s="11"/>
      <c r="F106" s="11"/>
      <c r="G106" s="11"/>
      <c r="H106" s="28"/>
      <c r="I106" s="11"/>
    </row>
    <row r="107" spans="1:9" ht="16" thickBot="1" x14ac:dyDescent="0.25">
      <c r="A107" s="21"/>
      <c r="B107" s="34"/>
      <c r="C107" s="35"/>
      <c r="D107" s="35"/>
      <c r="E107" s="35"/>
      <c r="F107" s="35"/>
      <c r="G107" s="35"/>
      <c r="H107" s="36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22" t="s">
        <v>84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1</v>
      </c>
      <c r="B111" s="11" t="s">
        <v>85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2</v>
      </c>
      <c r="B112" s="11" t="s">
        <v>90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3</v>
      </c>
      <c r="B113" s="11" t="s">
        <v>86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/>
      <c r="B114" s="11" t="s">
        <v>87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4</v>
      </c>
      <c r="B115" s="11" t="s">
        <v>89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5</v>
      </c>
      <c r="B116" s="11" t="s">
        <v>112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6</v>
      </c>
      <c r="B117" s="11" t="s">
        <v>113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50" t="s">
        <v>103</v>
      </c>
      <c r="C119" s="50" t="s">
        <v>105</v>
      </c>
      <c r="D119" s="50" t="s">
        <v>104</v>
      </c>
      <c r="E119" s="52" t="s">
        <v>106</v>
      </c>
      <c r="F119" s="53"/>
      <c r="G119" s="11"/>
      <c r="H119" s="11"/>
      <c r="I119" s="11"/>
    </row>
    <row r="120" spans="1:9" x14ac:dyDescent="0.2">
      <c r="A120" s="21"/>
      <c r="B120" s="10" t="s">
        <v>96</v>
      </c>
      <c r="C120" s="51">
        <v>2009</v>
      </c>
      <c r="D120" s="56">
        <v>41359750000</v>
      </c>
      <c r="E120" s="13" t="s">
        <v>107</v>
      </c>
      <c r="F120" s="54"/>
      <c r="G120" s="26"/>
      <c r="H120" s="30"/>
      <c r="I120" s="11"/>
    </row>
    <row r="121" spans="1:9" x14ac:dyDescent="0.2">
      <c r="A121" s="21"/>
      <c r="B121" s="10" t="s">
        <v>97</v>
      </c>
      <c r="C121" s="51">
        <v>2012</v>
      </c>
      <c r="D121" s="56">
        <v>24575670000</v>
      </c>
      <c r="E121" s="13" t="s">
        <v>108</v>
      </c>
      <c r="F121" s="55"/>
      <c r="G121" s="26"/>
      <c r="H121" s="30"/>
      <c r="I121" s="11"/>
    </row>
    <row r="122" spans="1:9" x14ac:dyDescent="0.2">
      <c r="A122" s="21"/>
      <c r="B122" s="10" t="s">
        <v>98</v>
      </c>
      <c r="C122" s="51">
        <v>2013</v>
      </c>
      <c r="D122" s="56">
        <v>4757500000</v>
      </c>
      <c r="E122" s="13" t="s">
        <v>109</v>
      </c>
      <c r="F122" s="55"/>
      <c r="G122" s="26"/>
      <c r="H122" s="30"/>
      <c r="I122" s="11"/>
    </row>
    <row r="123" spans="1:9" x14ac:dyDescent="0.2">
      <c r="A123" s="21"/>
      <c r="B123" s="10" t="s">
        <v>100</v>
      </c>
      <c r="C123" s="51">
        <v>2009</v>
      </c>
      <c r="D123" s="56">
        <v>19854757000</v>
      </c>
      <c r="E123" s="13" t="s">
        <v>110</v>
      </c>
      <c r="F123" s="54"/>
      <c r="G123" s="26"/>
      <c r="H123" s="30"/>
      <c r="I123" s="11"/>
    </row>
    <row r="124" spans="1:9" x14ac:dyDescent="0.2">
      <c r="A124" s="21"/>
      <c r="B124" s="10" t="s">
        <v>101</v>
      </c>
      <c r="C124" s="51">
        <v>2014</v>
      </c>
      <c r="D124" s="56">
        <v>2457647000</v>
      </c>
      <c r="E124" s="13" t="s">
        <v>111</v>
      </c>
      <c r="F124" s="54"/>
      <c r="G124" s="26"/>
      <c r="H124" s="30"/>
      <c r="I124" s="11"/>
    </row>
    <row r="125" spans="1:9" x14ac:dyDescent="0.2">
      <c r="A125" s="21"/>
      <c r="B125" s="10" t="s">
        <v>102</v>
      </c>
      <c r="C125" s="51">
        <v>2011</v>
      </c>
      <c r="D125" s="56">
        <v>2765890000</v>
      </c>
      <c r="E125" s="13" t="s">
        <v>109</v>
      </c>
      <c r="F125" s="55"/>
      <c r="G125" s="26"/>
      <c r="H125" s="30"/>
      <c r="I125" s="11"/>
    </row>
    <row r="126" spans="1:9" x14ac:dyDescent="0.2">
      <c r="A126" s="2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7</v>
      </c>
      <c r="B127" s="11" t="s">
        <v>157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8</v>
      </c>
      <c r="B128" s="11" t="s">
        <v>156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9</v>
      </c>
      <c r="B129" s="11" t="s">
        <v>118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10</v>
      </c>
      <c r="B130" s="11" t="s">
        <v>119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11</v>
      </c>
      <c r="B131" s="11" t="s">
        <v>125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 t="s">
        <v>126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247C-36D2-1242-8B96-F721968FFF88}">
  <dimension ref="A1:M240"/>
  <sheetViews>
    <sheetView zoomScale="135" zoomScaleNormal="96" workbookViewId="0">
      <selection activeCell="A5" sqref="A5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59" t="s">
        <v>155</v>
      </c>
    </row>
    <row r="2" spans="1:9" x14ac:dyDescent="0.2">
      <c r="B2" s="60" t="s">
        <v>154</v>
      </c>
    </row>
    <row r="4" spans="1:9" s="4" customFormat="1" ht="22" customHeight="1" x14ac:dyDescent="0.2">
      <c r="A4" s="61" t="s">
        <v>165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27597500000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9750000000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37347500000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7775000000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9795000000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17570000000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1450000000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16120000000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6500000000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5500000000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12000000000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8970000000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3030000000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1057000000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750000000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235000000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143000000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905000000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795500000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170500000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75000000</v>
      </c>
    </row>
    <row r="33" spans="1:9" x14ac:dyDescent="0.2">
      <c r="A33" s="13"/>
      <c r="B33" s="10" t="s">
        <v>94</v>
      </c>
      <c r="C33" s="9">
        <v>77000000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10" t="s">
        <v>93</v>
      </c>
      <c r="C34" s="9">
        <v>57000000</v>
      </c>
      <c r="D34" s="14"/>
      <c r="E34" s="14"/>
      <c r="F34" s="14"/>
      <c r="G34" s="14"/>
      <c r="H34" s="15"/>
      <c r="I34" s="15"/>
    </row>
    <row r="35" spans="1:9" x14ac:dyDescent="0.2">
      <c r="A35" s="13"/>
      <c r="B35" s="8" t="s">
        <v>29</v>
      </c>
      <c r="C35" s="9"/>
      <c r="D35" s="17">
        <f>SUM(C25:C34)</f>
        <v>4265000000</v>
      </c>
      <c r="E35" s="14"/>
      <c r="F35" s="14"/>
      <c r="G35" s="14"/>
      <c r="H35" s="18"/>
      <c r="I35" s="18"/>
    </row>
    <row r="36" spans="1:9" x14ac:dyDescent="0.2">
      <c r="A36" s="13"/>
      <c r="B36" s="10" t="s">
        <v>30</v>
      </c>
      <c r="C36" s="9">
        <v>9340000000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78</v>
      </c>
      <c r="C37" s="9">
        <f>+D17+D22+D23+D35</f>
        <v>26415000000</v>
      </c>
      <c r="D37" s="14"/>
      <c r="E37" s="14"/>
      <c r="F37" s="14"/>
      <c r="G37" s="14"/>
      <c r="H37" s="15"/>
      <c r="I37" s="15"/>
    </row>
    <row r="38" spans="1:9" x14ac:dyDescent="0.2">
      <c r="A38" s="13"/>
      <c r="B38" s="10" t="s">
        <v>31</v>
      </c>
      <c r="C38" s="9">
        <v>2075000000</v>
      </c>
      <c r="D38" s="14"/>
      <c r="E38" s="14"/>
      <c r="F38" s="14"/>
      <c r="G38" s="14"/>
      <c r="H38" s="15"/>
      <c r="I38" s="15"/>
    </row>
    <row r="39" spans="1:9" s="4" customFormat="1" x14ac:dyDescent="0.2">
      <c r="A39" s="7" t="s">
        <v>32</v>
      </c>
      <c r="B39" s="8" t="s">
        <v>29</v>
      </c>
      <c r="C39" s="16"/>
      <c r="D39" s="17"/>
      <c r="E39" s="17"/>
      <c r="F39" s="17"/>
      <c r="G39" s="17"/>
      <c r="H39" s="18"/>
      <c r="I39" s="18"/>
    </row>
    <row r="40" spans="1:9" x14ac:dyDescent="0.2">
      <c r="A40" s="13"/>
      <c r="B40" s="8" t="s">
        <v>7</v>
      </c>
      <c r="C40" s="9"/>
      <c r="D40" s="17">
        <f>+C36+C37-C38</f>
        <v>33680000000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73</v>
      </c>
      <c r="C41" s="9"/>
      <c r="D41" s="17">
        <f>+D11-D40</f>
        <v>3667500000</v>
      </c>
      <c r="E41" s="14"/>
      <c r="F41" s="14"/>
      <c r="G41" s="14"/>
      <c r="H41" s="18"/>
      <c r="I41" s="18"/>
    </row>
    <row r="42" spans="1:9" x14ac:dyDescent="0.2">
      <c r="A42" s="13"/>
      <c r="B42" s="8" t="s">
        <v>33</v>
      </c>
      <c r="C42" s="9"/>
      <c r="D42" s="14"/>
      <c r="E42" s="14"/>
      <c r="F42" s="14"/>
      <c r="G42" s="14"/>
      <c r="H42" s="15"/>
      <c r="I42" s="15"/>
    </row>
    <row r="43" spans="1:9" x14ac:dyDescent="0.2">
      <c r="A43" s="7" t="s">
        <v>34</v>
      </c>
      <c r="B43" s="8" t="s">
        <v>35</v>
      </c>
      <c r="C43" s="9"/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36</v>
      </c>
      <c r="C44" s="9">
        <v>1359000000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37</v>
      </c>
      <c r="C45" s="9">
        <v>8900000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38</v>
      </c>
      <c r="C46" s="9">
        <v>31230000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39</v>
      </c>
      <c r="C47" s="9">
        <v>213085000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40</v>
      </c>
      <c r="C48" s="9">
        <v>17000000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41</v>
      </c>
      <c r="C49" s="9">
        <v>45750000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42</v>
      </c>
      <c r="C50" s="9">
        <v>76000000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43</v>
      </c>
      <c r="C51" s="9">
        <v>850000000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44</v>
      </c>
      <c r="C52" s="9">
        <v>250000000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46</v>
      </c>
      <c r="C53" s="9">
        <v>270000000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45</v>
      </c>
      <c r="C54" s="9">
        <v>32000000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99</v>
      </c>
      <c r="C55" s="9">
        <v>15700000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117</v>
      </c>
      <c r="C56" s="9">
        <v>27500000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120</v>
      </c>
      <c r="C57" s="9">
        <v>37500000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47</v>
      </c>
      <c r="C58" s="9">
        <v>73000000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114</v>
      </c>
      <c r="C59" s="9">
        <v>12500000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8" t="s">
        <v>48</v>
      </c>
      <c r="C60" s="9"/>
      <c r="D60" s="17">
        <f>SUM(C44:C59)</f>
        <v>3319165000</v>
      </c>
      <c r="E60" s="14"/>
      <c r="F60" s="14"/>
      <c r="G60" s="14"/>
      <c r="H60" s="18"/>
      <c r="I60" s="18"/>
    </row>
    <row r="61" spans="1:13" x14ac:dyDescent="0.2">
      <c r="A61" s="7" t="s">
        <v>49</v>
      </c>
      <c r="B61" s="8" t="s">
        <v>50</v>
      </c>
      <c r="C61" s="9"/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51</v>
      </c>
      <c r="C62" s="9">
        <v>70000000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52</v>
      </c>
      <c r="C63" s="9">
        <v>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53</v>
      </c>
      <c r="C64" s="9">
        <v>99900000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54</v>
      </c>
      <c r="C65" s="9">
        <v>50000000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SUM(C62:C65)</f>
        <v>289900000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SUM(D60:D66)</f>
        <v>3609065000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D41-D67</f>
        <v>58435000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600000000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500000000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150000000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69</v>
      </c>
      <c r="C74" s="9">
        <v>200000000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71</v>
      </c>
      <c r="C75" s="9">
        <v>257000000</v>
      </c>
      <c r="D75" s="14"/>
      <c r="E75" s="14"/>
      <c r="F75" s="14"/>
      <c r="G75" s="14"/>
      <c r="H75" s="15"/>
      <c r="I75" s="15"/>
      <c r="K75" s="20"/>
      <c r="L75" s="12">
        <v>6000000</v>
      </c>
    </row>
    <row r="76" spans="1:12" x14ac:dyDescent="0.2">
      <c r="A76" s="13"/>
      <c r="B76" s="8" t="s">
        <v>60</v>
      </c>
      <c r="C76" s="9"/>
      <c r="D76" s="17">
        <f>SUM(C70:C75)</f>
        <v>1957000000</v>
      </c>
      <c r="E76" s="14"/>
      <c r="F76" s="14"/>
      <c r="G76" s="14"/>
      <c r="H76" s="18"/>
      <c r="I76" s="18"/>
    </row>
    <row r="77" spans="1:12" x14ac:dyDescent="0.2">
      <c r="A77" s="13">
        <v>7</v>
      </c>
      <c r="B77" s="8" t="s">
        <v>61</v>
      </c>
      <c r="C77" s="9"/>
      <c r="D77" s="14"/>
      <c r="E77" s="14"/>
      <c r="F77" s="14"/>
      <c r="G77" s="14"/>
      <c r="H77" s="15"/>
      <c r="I77" s="15"/>
    </row>
    <row r="78" spans="1:12" x14ac:dyDescent="0.2">
      <c r="A78" s="13"/>
      <c r="B78" s="10" t="s">
        <v>121</v>
      </c>
      <c r="C78" s="9">
        <v>10000000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124</v>
      </c>
      <c r="C79" s="9">
        <v>15750000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123</v>
      </c>
      <c r="C80" s="9">
        <v>17500000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122</v>
      </c>
      <c r="C81" s="9">
        <v>15000000</v>
      </c>
      <c r="D81" s="14"/>
      <c r="E81" s="14"/>
      <c r="F81" s="14"/>
      <c r="G81" s="14"/>
      <c r="H81" s="15"/>
      <c r="I81" s="15"/>
    </row>
    <row r="82" spans="1:11" x14ac:dyDescent="0.2">
      <c r="A82" s="13"/>
      <c r="B82" s="8" t="s">
        <v>83</v>
      </c>
      <c r="C82" s="9"/>
      <c r="D82" s="17">
        <f>SUM(C78:C81)</f>
        <v>58250000</v>
      </c>
      <c r="E82" s="14"/>
      <c r="F82" s="14"/>
      <c r="G82" s="14"/>
      <c r="H82" s="15"/>
      <c r="I82" s="15"/>
    </row>
    <row r="83" spans="1:11" x14ac:dyDescent="0.2">
      <c r="A83" s="43">
        <v>8</v>
      </c>
      <c r="B83" s="44" t="s">
        <v>62</v>
      </c>
      <c r="C83" s="45"/>
      <c r="D83" s="46">
        <f>+D68+D76-D82</f>
        <v>1957185000</v>
      </c>
      <c r="E83" s="47"/>
      <c r="F83" s="47"/>
      <c r="G83" s="47"/>
      <c r="H83" s="15"/>
      <c r="I83" s="15"/>
    </row>
    <row r="84" spans="1:11" x14ac:dyDescent="0.2">
      <c r="A84" s="13">
        <v>9</v>
      </c>
      <c r="B84" s="8" t="s">
        <v>63</v>
      </c>
      <c r="C84" s="9"/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79</v>
      </c>
      <c r="C85" s="9">
        <v>77000000</v>
      </c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70</v>
      </c>
      <c r="C86" s="9">
        <v>19000000</v>
      </c>
      <c r="D86" s="14"/>
      <c r="E86" s="14"/>
      <c r="F86" s="14"/>
      <c r="G86" s="14"/>
      <c r="H86" s="15"/>
      <c r="I86" s="15"/>
      <c r="K86" s="19"/>
    </row>
    <row r="87" spans="1:11" x14ac:dyDescent="0.2">
      <c r="A87" s="13"/>
      <c r="B87" s="8" t="s">
        <v>80</v>
      </c>
      <c r="C87" s="9"/>
      <c r="D87" s="17">
        <f>SUM(C85:C86)</f>
        <v>96000000</v>
      </c>
      <c r="E87" s="14"/>
      <c r="F87" s="14"/>
      <c r="G87" s="14"/>
      <c r="H87" s="15"/>
      <c r="I87" s="15"/>
      <c r="K87" s="19"/>
    </row>
    <row r="88" spans="1:11" x14ac:dyDescent="0.2">
      <c r="A88" s="13">
        <v>10</v>
      </c>
      <c r="B88" s="8" t="s">
        <v>64</v>
      </c>
      <c r="C88" s="9"/>
      <c r="D88" s="17">
        <f>+D83+D87</f>
        <v>2053185000</v>
      </c>
      <c r="E88" s="14"/>
      <c r="F88" s="14"/>
      <c r="G88" s="14"/>
      <c r="H88" s="18"/>
      <c r="I88" s="15"/>
    </row>
    <row r="89" spans="1:11" x14ac:dyDescent="0.2">
      <c r="A89" s="13"/>
      <c r="B89" s="8" t="s">
        <v>72</v>
      </c>
      <c r="C89" s="9">
        <v>20000000</v>
      </c>
      <c r="D89" s="17">
        <f>C89</f>
        <v>20000000</v>
      </c>
      <c r="E89" s="14"/>
      <c r="F89" s="14"/>
      <c r="G89" s="14"/>
      <c r="H89" s="15"/>
      <c r="I89" s="15"/>
    </row>
    <row r="90" spans="1:11" x14ac:dyDescent="0.2">
      <c r="A90" s="38"/>
      <c r="B90" s="39" t="s">
        <v>81</v>
      </c>
      <c r="C90" s="40"/>
      <c r="D90" s="41">
        <f>+D88-D89</f>
        <v>2033185000</v>
      </c>
      <c r="E90" s="42"/>
      <c r="F90" s="42"/>
      <c r="G90" s="42"/>
      <c r="H90" s="15"/>
      <c r="I90" s="15"/>
    </row>
    <row r="91" spans="1:11" x14ac:dyDescent="0.2">
      <c r="A91" s="21"/>
      <c r="B91" s="22"/>
      <c r="C91" s="30"/>
      <c r="D91" s="18"/>
      <c r="E91" s="15"/>
      <c r="F91" s="15"/>
      <c r="G91" s="15"/>
      <c r="H91" s="15"/>
      <c r="I91" s="15"/>
    </row>
    <row r="92" spans="1:11" ht="16" thickBot="1" x14ac:dyDescent="0.25">
      <c r="A92" s="21"/>
      <c r="B92" s="11"/>
      <c r="C92" s="11"/>
      <c r="D92" s="11"/>
      <c r="E92" s="11"/>
      <c r="F92" s="11"/>
      <c r="G92" s="22"/>
      <c r="H92" s="18"/>
      <c r="I92" s="18"/>
    </row>
    <row r="93" spans="1:11" x14ac:dyDescent="0.2">
      <c r="A93" s="21"/>
      <c r="B93" s="1" t="s">
        <v>75</v>
      </c>
      <c r="C93" s="23"/>
      <c r="D93" s="23"/>
      <c r="E93" s="24"/>
      <c r="F93" s="24"/>
      <c r="G93" s="24"/>
      <c r="H93" s="25"/>
      <c r="I93" s="11"/>
    </row>
    <row r="94" spans="1:11" x14ac:dyDescent="0.2">
      <c r="A94" s="21"/>
      <c r="B94" s="2" t="s">
        <v>76</v>
      </c>
      <c r="C94" s="15"/>
      <c r="D94" s="15"/>
      <c r="E94" s="11"/>
      <c r="F94" s="11"/>
      <c r="G94" s="26"/>
      <c r="H94" s="27"/>
      <c r="I94" s="11"/>
    </row>
    <row r="95" spans="1:11" x14ac:dyDescent="0.2">
      <c r="A95" s="21"/>
      <c r="B95" s="2" t="s">
        <v>77</v>
      </c>
      <c r="C95" s="15"/>
      <c r="D95" s="18"/>
      <c r="E95" s="11"/>
      <c r="F95" s="11"/>
      <c r="G95" s="15"/>
      <c r="H95" s="27"/>
      <c r="I95" s="11"/>
    </row>
    <row r="96" spans="1:11" x14ac:dyDescent="0.2">
      <c r="A96" s="21"/>
      <c r="B96" s="2" t="s">
        <v>74</v>
      </c>
      <c r="C96" s="11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26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1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2"/>
      <c r="C102" s="11"/>
      <c r="D102" s="11"/>
      <c r="E102" s="11"/>
      <c r="F102" s="11"/>
      <c r="G102" s="11"/>
      <c r="H102" s="28"/>
      <c r="I102" s="11"/>
    </row>
    <row r="103" spans="1:9" x14ac:dyDescent="0.2">
      <c r="A103" s="21"/>
      <c r="B103" s="2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"/>
      <c r="C105" s="33"/>
      <c r="D105" s="11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11"/>
      <c r="E106" s="11"/>
      <c r="F106" s="11"/>
      <c r="G106" s="11"/>
      <c r="H106" s="28"/>
      <c r="I106" s="11"/>
    </row>
    <row r="107" spans="1:9" ht="16" thickBot="1" x14ac:dyDescent="0.25">
      <c r="A107" s="21"/>
      <c r="B107" s="34"/>
      <c r="C107" s="35"/>
      <c r="D107" s="35"/>
      <c r="E107" s="35"/>
      <c r="F107" s="35"/>
      <c r="G107" s="35"/>
      <c r="H107" s="36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22" t="s">
        <v>84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1</v>
      </c>
      <c r="B111" s="11" t="s">
        <v>85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2</v>
      </c>
      <c r="B112" s="11" t="s">
        <v>90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3</v>
      </c>
      <c r="B113" s="11" t="s">
        <v>86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/>
      <c r="B114" s="11" t="s">
        <v>87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4</v>
      </c>
      <c r="B115" s="11" t="s">
        <v>89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5</v>
      </c>
      <c r="B116" s="11" t="s">
        <v>112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6</v>
      </c>
      <c r="B117" s="11" t="s">
        <v>113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50" t="s">
        <v>103</v>
      </c>
      <c r="C119" s="50" t="s">
        <v>105</v>
      </c>
      <c r="D119" s="50" t="s">
        <v>104</v>
      </c>
      <c r="E119" s="52" t="s">
        <v>106</v>
      </c>
      <c r="F119" s="53"/>
      <c r="G119" s="11"/>
      <c r="H119" s="11"/>
      <c r="I119" s="11"/>
    </row>
    <row r="120" spans="1:9" x14ac:dyDescent="0.2">
      <c r="A120" s="21"/>
      <c r="B120" s="10" t="s">
        <v>96</v>
      </c>
      <c r="C120" s="51">
        <v>2009</v>
      </c>
      <c r="D120" s="56">
        <v>11359750000</v>
      </c>
      <c r="E120" s="13" t="s">
        <v>107</v>
      </c>
      <c r="F120" s="54"/>
      <c r="G120" s="26"/>
      <c r="H120" s="30"/>
      <c r="I120" s="11"/>
    </row>
    <row r="121" spans="1:9" x14ac:dyDescent="0.2">
      <c r="A121" s="21"/>
      <c r="B121" s="10" t="s">
        <v>97</v>
      </c>
      <c r="C121" s="51">
        <v>2012</v>
      </c>
      <c r="D121" s="56">
        <v>8575670000</v>
      </c>
      <c r="E121" s="13" t="s">
        <v>108</v>
      </c>
      <c r="F121" s="55"/>
      <c r="G121" s="26"/>
      <c r="H121" s="30"/>
      <c r="I121" s="11"/>
    </row>
    <row r="122" spans="1:9" x14ac:dyDescent="0.2">
      <c r="A122" s="21"/>
      <c r="B122" s="10" t="s">
        <v>98</v>
      </c>
      <c r="C122" s="51">
        <v>2013</v>
      </c>
      <c r="D122" s="56">
        <v>1757500000</v>
      </c>
      <c r="E122" s="13" t="s">
        <v>109</v>
      </c>
      <c r="F122" s="55"/>
      <c r="G122" s="26"/>
      <c r="H122" s="30"/>
      <c r="I122" s="11"/>
    </row>
    <row r="123" spans="1:9" x14ac:dyDescent="0.2">
      <c r="A123" s="21"/>
      <c r="B123" s="10" t="s">
        <v>100</v>
      </c>
      <c r="C123" s="51">
        <v>2009</v>
      </c>
      <c r="D123" s="56">
        <v>9854757000</v>
      </c>
      <c r="E123" s="13" t="s">
        <v>110</v>
      </c>
      <c r="F123" s="54"/>
      <c r="G123" s="26"/>
      <c r="H123" s="30"/>
      <c r="I123" s="11"/>
    </row>
    <row r="124" spans="1:9" x14ac:dyDescent="0.2">
      <c r="A124" s="21"/>
      <c r="B124" s="10" t="s">
        <v>101</v>
      </c>
      <c r="C124" s="51">
        <v>2014</v>
      </c>
      <c r="D124" s="56">
        <v>957647000</v>
      </c>
      <c r="E124" s="13" t="s">
        <v>111</v>
      </c>
      <c r="F124" s="54"/>
      <c r="G124" s="26"/>
      <c r="H124" s="30"/>
      <c r="I124" s="11"/>
    </row>
    <row r="125" spans="1:9" x14ac:dyDescent="0.2">
      <c r="A125" s="21"/>
      <c r="B125" s="10" t="s">
        <v>102</v>
      </c>
      <c r="C125" s="51">
        <v>2011</v>
      </c>
      <c r="D125" s="56">
        <v>965890000</v>
      </c>
      <c r="E125" s="13" t="s">
        <v>109</v>
      </c>
      <c r="F125" s="55"/>
      <c r="G125" s="26"/>
      <c r="H125" s="30"/>
      <c r="I125" s="11"/>
    </row>
    <row r="126" spans="1:9" x14ac:dyDescent="0.2">
      <c r="A126" s="2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7</v>
      </c>
      <c r="B127" s="11" t="s">
        <v>115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8</v>
      </c>
      <c r="B128" s="11" t="s">
        <v>116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9</v>
      </c>
      <c r="B129" s="11" t="s">
        <v>118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10</v>
      </c>
      <c r="B130" s="11" t="s">
        <v>119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11</v>
      </c>
      <c r="B131" s="11" t="s">
        <v>151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 t="s">
        <v>158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0D50-78A0-AA44-B1DF-30748FD59736}">
  <dimension ref="A1:M239"/>
  <sheetViews>
    <sheetView zoomScale="135" zoomScaleNormal="96" workbookViewId="0">
      <selection activeCell="A5" sqref="A5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59" t="s">
        <v>155</v>
      </c>
    </row>
    <row r="2" spans="1:9" x14ac:dyDescent="0.2">
      <c r="B2" s="60" t="s">
        <v>154</v>
      </c>
    </row>
    <row r="4" spans="1:9" s="4" customFormat="1" ht="22" customHeight="1" x14ac:dyDescent="0.2">
      <c r="A4" s="61" t="s">
        <v>166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57500000000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22755760000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80255760000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21375000000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21795000000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43170000000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13450000000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29720000000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20975000000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15500000000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36475000000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23970000000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12505000000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3210000000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2200000000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1105000000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1895500000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270500000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375000000</v>
      </c>
    </row>
    <row r="33" spans="1:11" x14ac:dyDescent="0.2">
      <c r="A33" s="13"/>
      <c r="B33" s="10" t="s">
        <v>27</v>
      </c>
      <c r="C33" s="9">
        <v>100000000</v>
      </c>
      <c r="D33" s="14"/>
      <c r="E33" s="14"/>
      <c r="F33" s="14"/>
      <c r="G33" s="14"/>
      <c r="H33" s="15"/>
      <c r="I33" s="15"/>
      <c r="K33" s="20"/>
    </row>
    <row r="34" spans="1:11" x14ac:dyDescent="0.2">
      <c r="A34" s="13"/>
      <c r="B34" s="10" t="s">
        <v>94</v>
      </c>
      <c r="C34" s="9">
        <v>300000000</v>
      </c>
      <c r="D34" s="14"/>
      <c r="E34" s="14"/>
      <c r="F34" s="14"/>
      <c r="G34" s="14"/>
      <c r="H34" s="15"/>
      <c r="I34" s="15"/>
    </row>
    <row r="35" spans="1:11" x14ac:dyDescent="0.2">
      <c r="A35" s="13"/>
      <c r="B35" s="10" t="s">
        <v>93</v>
      </c>
      <c r="C35" s="9">
        <v>400000000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8" t="s">
        <v>29</v>
      </c>
      <c r="C36" s="9"/>
      <c r="D36" s="17">
        <f>SUM(C25:C35)</f>
        <v>10766000000</v>
      </c>
      <c r="E36" s="14"/>
      <c r="F36" s="14"/>
      <c r="G36" s="14"/>
      <c r="H36" s="18"/>
      <c r="I36" s="18"/>
    </row>
    <row r="37" spans="1:11" x14ac:dyDescent="0.2">
      <c r="A37" s="13"/>
      <c r="B37" s="10" t="s">
        <v>30</v>
      </c>
      <c r="C37" s="9">
        <v>31340000000</v>
      </c>
      <c r="D37" s="14"/>
      <c r="E37" s="14"/>
      <c r="F37" s="14"/>
      <c r="G37" s="14"/>
      <c r="H37" s="15"/>
      <c r="I37" s="15"/>
    </row>
    <row r="38" spans="1:11" x14ac:dyDescent="0.2">
      <c r="A38" s="13"/>
      <c r="B38" s="10" t="s">
        <v>78</v>
      </c>
      <c r="C38" s="9">
        <f>+D17+D22+D23+D36</f>
        <v>55991000000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31</v>
      </c>
      <c r="C39" s="9">
        <v>16575000000</v>
      </c>
      <c r="D39" s="14"/>
      <c r="E39" s="14"/>
      <c r="F39" s="14"/>
      <c r="G39" s="14"/>
      <c r="H39" s="15"/>
      <c r="I39" s="15"/>
    </row>
    <row r="40" spans="1:11" s="4" customFormat="1" x14ac:dyDescent="0.2">
      <c r="A40" s="7" t="s">
        <v>32</v>
      </c>
      <c r="B40" s="8" t="s">
        <v>29</v>
      </c>
      <c r="C40" s="16"/>
      <c r="D40" s="17"/>
      <c r="E40" s="17"/>
      <c r="F40" s="17"/>
      <c r="G40" s="17"/>
      <c r="H40" s="18"/>
      <c r="I40" s="18"/>
    </row>
    <row r="41" spans="1:11" x14ac:dyDescent="0.2">
      <c r="A41" s="13"/>
      <c r="B41" s="8" t="s">
        <v>7</v>
      </c>
      <c r="C41" s="9"/>
      <c r="D41" s="17">
        <f>+C37+C38-C39</f>
        <v>70756000000</v>
      </c>
      <c r="E41" s="14"/>
      <c r="F41" s="14"/>
      <c r="G41" s="14"/>
      <c r="H41" s="18"/>
      <c r="I41" s="18"/>
    </row>
    <row r="42" spans="1:11" x14ac:dyDescent="0.2">
      <c r="A42" s="13"/>
      <c r="B42" s="8" t="s">
        <v>73</v>
      </c>
      <c r="C42" s="9"/>
      <c r="D42" s="17">
        <f>+D11-D41</f>
        <v>9499760000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33</v>
      </c>
      <c r="C43" s="9"/>
      <c r="D43" s="14"/>
      <c r="E43" s="14"/>
      <c r="F43" s="14"/>
      <c r="G43" s="14"/>
      <c r="H43" s="15"/>
      <c r="I43" s="15"/>
    </row>
    <row r="44" spans="1:11" x14ac:dyDescent="0.2">
      <c r="A44" s="7" t="s">
        <v>34</v>
      </c>
      <c r="B44" s="8" t="s">
        <v>35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13"/>
      <c r="B45" s="10" t="s">
        <v>36</v>
      </c>
      <c r="C45" s="9">
        <v>2359000000</v>
      </c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37</v>
      </c>
      <c r="C46" s="9">
        <v>278900000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38</v>
      </c>
      <c r="C47" s="9">
        <v>331230000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39</v>
      </c>
      <c r="C48" s="9">
        <v>557085000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40</v>
      </c>
      <c r="C49" s="9">
        <v>797000000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41</v>
      </c>
      <c r="C50" s="9">
        <v>797750000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42</v>
      </c>
      <c r="C51" s="9">
        <v>376000000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43</v>
      </c>
      <c r="C52" s="9">
        <v>850000000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44</v>
      </c>
      <c r="C53" s="9">
        <v>250000000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46</v>
      </c>
      <c r="C54" s="9">
        <v>270000000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45</v>
      </c>
      <c r="C55" s="9">
        <v>320000000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99</v>
      </c>
      <c r="C56" s="9">
        <v>157000000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117</v>
      </c>
      <c r="C57" s="9">
        <v>275000000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120</v>
      </c>
      <c r="C58" s="9">
        <v>375000000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47</v>
      </c>
      <c r="C59" s="9">
        <v>130000000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114</v>
      </c>
      <c r="C60" s="9">
        <v>125000000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8" t="s">
        <v>48</v>
      </c>
      <c r="C61" s="9"/>
      <c r="D61" s="17">
        <f>SUM(C45:C60)</f>
        <v>8248965000</v>
      </c>
      <c r="E61" s="14"/>
      <c r="F61" s="14"/>
      <c r="G61" s="14"/>
      <c r="H61" s="18"/>
      <c r="I61" s="18"/>
    </row>
    <row r="62" spans="1:13" x14ac:dyDescent="0.2">
      <c r="A62" s="7" t="s">
        <v>49</v>
      </c>
      <c r="B62" s="8" t="s">
        <v>50</v>
      </c>
      <c r="C62" s="9"/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51</v>
      </c>
      <c r="C63" s="9">
        <v>270000000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52</v>
      </c>
      <c r="C64" s="9">
        <v>570000000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53</v>
      </c>
      <c r="C65" s="9">
        <v>199900000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SUM(C63:C65)</f>
        <v>1039900000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SUM(D61:D66)</f>
        <v>9288865000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D42-D67</f>
        <v>210895000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600000000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82</v>
      </c>
      <c r="C71" s="9">
        <v>250000000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68</v>
      </c>
      <c r="C72" s="9">
        <v>150000000</v>
      </c>
      <c r="D72" s="14"/>
      <c r="E72" s="14"/>
      <c r="F72" s="14"/>
      <c r="G72" s="14"/>
      <c r="H72" s="15"/>
      <c r="I72" s="15"/>
      <c r="K72" s="19"/>
    </row>
    <row r="73" spans="1:12" x14ac:dyDescent="0.2">
      <c r="A73" s="13"/>
      <c r="B73" s="10" t="s">
        <v>69</v>
      </c>
      <c r="C73" s="9">
        <v>177000000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71</v>
      </c>
      <c r="C74" s="9">
        <v>257000000</v>
      </c>
      <c r="D74" s="14"/>
      <c r="E74" s="14"/>
      <c r="F74" s="14"/>
      <c r="G74" s="14"/>
      <c r="H74" s="15"/>
      <c r="I74" s="15"/>
      <c r="K74" s="20"/>
      <c r="L74" s="12">
        <v>6000000</v>
      </c>
    </row>
    <row r="75" spans="1:12" x14ac:dyDescent="0.2">
      <c r="A75" s="13"/>
      <c r="B75" s="8" t="s">
        <v>60</v>
      </c>
      <c r="C75" s="9"/>
      <c r="D75" s="17">
        <f>SUM(C70:C74)</f>
        <v>1434000000</v>
      </c>
      <c r="E75" s="14"/>
      <c r="F75" s="14"/>
      <c r="G75" s="14"/>
      <c r="H75" s="18"/>
      <c r="I75" s="18"/>
    </row>
    <row r="76" spans="1:12" x14ac:dyDescent="0.2">
      <c r="A76" s="13">
        <v>7</v>
      </c>
      <c r="B76" s="8" t="s">
        <v>61</v>
      </c>
      <c r="C76" s="9"/>
      <c r="D76" s="14"/>
      <c r="E76" s="14"/>
      <c r="F76" s="14"/>
      <c r="G76" s="14"/>
      <c r="H76" s="15"/>
      <c r="I76" s="15"/>
    </row>
    <row r="77" spans="1:12" x14ac:dyDescent="0.2">
      <c r="A77" s="13"/>
      <c r="B77" s="10" t="s">
        <v>121</v>
      </c>
      <c r="C77" s="9">
        <v>10000000</v>
      </c>
      <c r="D77" s="14"/>
      <c r="E77" s="14"/>
      <c r="F77" s="14"/>
      <c r="G77" s="14"/>
      <c r="H77" s="18"/>
      <c r="I77" s="18"/>
    </row>
    <row r="78" spans="1:12" x14ac:dyDescent="0.2">
      <c r="A78" s="13"/>
      <c r="B78" s="10" t="s">
        <v>124</v>
      </c>
      <c r="C78" s="9">
        <v>15750000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123</v>
      </c>
      <c r="C79" s="9">
        <v>17500000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122</v>
      </c>
      <c r="C80" s="9">
        <v>15000000</v>
      </c>
      <c r="D80" s="14"/>
      <c r="E80" s="14"/>
      <c r="F80" s="14"/>
      <c r="G80" s="14"/>
      <c r="H80" s="15"/>
      <c r="I80" s="15"/>
    </row>
    <row r="81" spans="1:11" x14ac:dyDescent="0.2">
      <c r="A81" s="13"/>
      <c r="B81" s="8" t="s">
        <v>83</v>
      </c>
      <c r="C81" s="9"/>
      <c r="D81" s="17">
        <f>SUM(C77:C80)</f>
        <v>58250000</v>
      </c>
      <c r="E81" s="14"/>
      <c r="F81" s="14"/>
      <c r="G81" s="14"/>
      <c r="H81" s="15"/>
      <c r="I81" s="15"/>
    </row>
    <row r="82" spans="1:11" x14ac:dyDescent="0.2">
      <c r="A82" s="43">
        <v>8</v>
      </c>
      <c r="B82" s="44" t="s">
        <v>62</v>
      </c>
      <c r="C82" s="45"/>
      <c r="D82" s="46">
        <f>+D68+D75-D81</f>
        <v>1586645000</v>
      </c>
      <c r="E82" s="47"/>
      <c r="F82" s="47"/>
      <c r="G82" s="47"/>
      <c r="H82" s="15"/>
      <c r="I82" s="15"/>
    </row>
    <row r="83" spans="1:11" x14ac:dyDescent="0.2">
      <c r="A83" s="13">
        <v>9</v>
      </c>
      <c r="B83" s="8" t="s">
        <v>63</v>
      </c>
      <c r="C83" s="9"/>
      <c r="D83" s="14"/>
      <c r="E83" s="14"/>
      <c r="F83" s="14"/>
      <c r="G83" s="14"/>
      <c r="H83" s="15"/>
      <c r="I83" s="15"/>
    </row>
    <row r="84" spans="1:11" x14ac:dyDescent="0.2">
      <c r="A84" s="13"/>
      <c r="B84" s="8" t="s">
        <v>79</v>
      </c>
      <c r="C84" s="9">
        <v>97000000</v>
      </c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70</v>
      </c>
      <c r="C85" s="9">
        <v>90000000</v>
      </c>
      <c r="D85" s="14"/>
      <c r="E85" s="14"/>
      <c r="F85" s="14"/>
      <c r="G85" s="14"/>
      <c r="H85" s="15"/>
      <c r="I85" s="15"/>
      <c r="K85" s="19"/>
    </row>
    <row r="86" spans="1:11" x14ac:dyDescent="0.2">
      <c r="A86" s="13"/>
      <c r="B86" s="8" t="s">
        <v>80</v>
      </c>
      <c r="C86" s="9"/>
      <c r="D86" s="17">
        <f>SUM(C84:C85)</f>
        <v>187000000</v>
      </c>
      <c r="E86" s="14"/>
      <c r="F86" s="14"/>
      <c r="G86" s="14"/>
      <c r="H86" s="15"/>
      <c r="I86" s="15"/>
      <c r="K86" s="19"/>
    </row>
    <row r="87" spans="1:11" x14ac:dyDescent="0.2">
      <c r="A87" s="13">
        <v>10</v>
      </c>
      <c r="B87" s="8" t="s">
        <v>64</v>
      </c>
      <c r="C87" s="9"/>
      <c r="D87" s="17">
        <f>+D82+D86</f>
        <v>1773645000</v>
      </c>
      <c r="E87" s="14"/>
      <c r="F87" s="14"/>
      <c r="G87" s="14"/>
      <c r="H87" s="18"/>
      <c r="I87" s="15"/>
    </row>
    <row r="88" spans="1:11" x14ac:dyDescent="0.2">
      <c r="A88" s="13"/>
      <c r="B88" s="8" t="s">
        <v>72</v>
      </c>
      <c r="C88" s="9">
        <v>200000000</v>
      </c>
      <c r="D88" s="17">
        <f>C88</f>
        <v>200000000</v>
      </c>
      <c r="E88" s="14"/>
      <c r="F88" s="14"/>
      <c r="G88" s="14"/>
      <c r="H88" s="15"/>
      <c r="I88" s="15"/>
    </row>
    <row r="89" spans="1:11" x14ac:dyDescent="0.2">
      <c r="A89" s="38"/>
      <c r="B89" s="39" t="s">
        <v>81</v>
      </c>
      <c r="C89" s="40"/>
      <c r="D89" s="41">
        <f>+D87-D88</f>
        <v>1573645000</v>
      </c>
      <c r="E89" s="42"/>
      <c r="F89" s="42"/>
      <c r="G89" s="42"/>
      <c r="H89" s="15"/>
      <c r="I89" s="15"/>
    </row>
    <row r="90" spans="1:11" x14ac:dyDescent="0.2">
      <c r="A90" s="21"/>
      <c r="B90" s="22"/>
      <c r="C90" s="30"/>
      <c r="D90" s="18"/>
      <c r="E90" s="15"/>
      <c r="F90" s="15"/>
      <c r="G90" s="15"/>
      <c r="H90" s="15"/>
      <c r="I90" s="15"/>
    </row>
    <row r="91" spans="1:11" ht="16" thickBot="1" x14ac:dyDescent="0.25">
      <c r="A91" s="21"/>
      <c r="B91" s="11"/>
      <c r="C91" s="11"/>
      <c r="D91" s="11"/>
      <c r="E91" s="11"/>
      <c r="F91" s="11"/>
      <c r="G91" s="22"/>
      <c r="H91" s="18"/>
      <c r="I91" s="18"/>
    </row>
    <row r="92" spans="1:11" x14ac:dyDescent="0.2">
      <c r="A92" s="21"/>
      <c r="B92" s="1" t="s">
        <v>75</v>
      </c>
      <c r="C92" s="23"/>
      <c r="D92" s="23"/>
      <c r="E92" s="24"/>
      <c r="F92" s="24"/>
      <c r="G92" s="24"/>
      <c r="H92" s="25"/>
      <c r="I92" s="11"/>
    </row>
    <row r="93" spans="1:11" x14ac:dyDescent="0.2">
      <c r="A93" s="21"/>
      <c r="B93" s="2" t="s">
        <v>76</v>
      </c>
      <c r="C93" s="15"/>
      <c r="D93" s="15"/>
      <c r="E93" s="11"/>
      <c r="F93" s="11"/>
      <c r="G93" s="26"/>
      <c r="H93" s="27"/>
      <c r="I93" s="11"/>
    </row>
    <row r="94" spans="1:11" x14ac:dyDescent="0.2">
      <c r="A94" s="21"/>
      <c r="B94" s="2" t="s">
        <v>77</v>
      </c>
      <c r="C94" s="15"/>
      <c r="D94" s="18"/>
      <c r="E94" s="11"/>
      <c r="F94" s="11"/>
      <c r="G94" s="15"/>
      <c r="H94" s="27"/>
      <c r="I94" s="11"/>
    </row>
    <row r="95" spans="1:11" x14ac:dyDescent="0.2">
      <c r="A95" s="21"/>
      <c r="B95" s="2" t="s">
        <v>74</v>
      </c>
      <c r="C95" s="11"/>
      <c r="D95" s="11"/>
      <c r="E95" s="11"/>
      <c r="F95" s="11"/>
      <c r="G95" s="11"/>
      <c r="H95" s="28"/>
      <c r="I95" s="11"/>
    </row>
    <row r="96" spans="1:11" x14ac:dyDescent="0.2">
      <c r="A96" s="21"/>
      <c r="B96" s="29"/>
      <c r="C96" s="30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26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15"/>
      <c r="D99" s="11"/>
      <c r="E99" s="11"/>
      <c r="F99" s="11"/>
      <c r="G99" s="11"/>
      <c r="H99" s="28"/>
      <c r="I99" s="11"/>
    </row>
    <row r="100" spans="1:9" x14ac:dyDescent="0.2">
      <c r="A100" s="21"/>
      <c r="B100" s="31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2"/>
      <c r="C101" s="11"/>
      <c r="D101" s="11"/>
      <c r="E101" s="11"/>
      <c r="F101" s="11"/>
      <c r="G101" s="11"/>
      <c r="H101" s="28"/>
      <c r="I101" s="11"/>
    </row>
    <row r="102" spans="1:9" x14ac:dyDescent="0.2">
      <c r="A102" s="21"/>
      <c r="B102" s="2"/>
      <c r="C102" s="11"/>
      <c r="D102" s="30"/>
      <c r="E102" s="11"/>
      <c r="F102" s="11"/>
      <c r="G102" s="11"/>
      <c r="H102" s="28"/>
      <c r="I102" s="11"/>
    </row>
    <row r="103" spans="1:9" x14ac:dyDescent="0.2">
      <c r="A103" s="21"/>
      <c r="B103" s="29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"/>
      <c r="C104" s="33"/>
      <c r="D104" s="11"/>
      <c r="E104" s="11"/>
      <c r="F104" s="11"/>
      <c r="G104" s="11"/>
      <c r="H104" s="28"/>
      <c r="I104" s="11"/>
    </row>
    <row r="105" spans="1:9" x14ac:dyDescent="0.2">
      <c r="A105" s="21"/>
      <c r="B105" s="29"/>
      <c r="C105" s="11"/>
      <c r="D105" s="11"/>
      <c r="E105" s="11"/>
      <c r="F105" s="11"/>
      <c r="G105" s="11"/>
      <c r="H105" s="28"/>
      <c r="I105" s="11"/>
    </row>
    <row r="106" spans="1:9" ht="16" thickBot="1" x14ac:dyDescent="0.25">
      <c r="A106" s="21"/>
      <c r="B106" s="34"/>
      <c r="C106" s="35"/>
      <c r="D106" s="35"/>
      <c r="E106" s="35"/>
      <c r="F106" s="35"/>
      <c r="G106" s="35"/>
      <c r="H106" s="36"/>
      <c r="I106" s="11"/>
    </row>
    <row r="107" spans="1:9" x14ac:dyDescent="0.2">
      <c r="A107" s="21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22" t="s">
        <v>84</v>
      </c>
      <c r="C109" s="11"/>
      <c r="D109" s="11"/>
      <c r="E109" s="11"/>
      <c r="F109" s="11"/>
      <c r="G109" s="11"/>
      <c r="H109" s="11"/>
      <c r="I109" s="11"/>
    </row>
    <row r="110" spans="1:9" x14ac:dyDescent="0.2">
      <c r="A110" s="21">
        <v>1</v>
      </c>
      <c r="B110" s="11" t="s">
        <v>85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2</v>
      </c>
      <c r="B111" s="11" t="s">
        <v>90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3</v>
      </c>
      <c r="B112" s="11" t="s">
        <v>86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/>
      <c r="B113" s="11" t="s">
        <v>87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4</v>
      </c>
      <c r="B114" s="11" t="s">
        <v>89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5</v>
      </c>
      <c r="B115" s="11" t="s">
        <v>112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6</v>
      </c>
      <c r="B116" s="11" t="s">
        <v>113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/>
      <c r="B117" s="11"/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50" t="s">
        <v>103</v>
      </c>
      <c r="C118" s="50" t="s">
        <v>105</v>
      </c>
      <c r="D118" s="50" t="s">
        <v>104</v>
      </c>
      <c r="E118" s="52" t="s">
        <v>106</v>
      </c>
      <c r="F118" s="53"/>
      <c r="G118" s="11"/>
      <c r="H118" s="11"/>
      <c r="I118" s="11"/>
    </row>
    <row r="119" spans="1:9" x14ac:dyDescent="0.2">
      <c r="A119" s="21"/>
      <c r="B119" s="10" t="s">
        <v>96</v>
      </c>
      <c r="C119" s="51">
        <v>2009</v>
      </c>
      <c r="D119" s="56">
        <v>21359750000</v>
      </c>
      <c r="E119" s="13" t="s">
        <v>107</v>
      </c>
      <c r="F119" s="54"/>
      <c r="G119" s="26"/>
      <c r="H119" s="30"/>
      <c r="I119" s="11"/>
    </row>
    <row r="120" spans="1:9" x14ac:dyDescent="0.2">
      <c r="A120" s="21"/>
      <c r="B120" s="10" t="s">
        <v>97</v>
      </c>
      <c r="C120" s="51">
        <v>2012</v>
      </c>
      <c r="D120" s="56">
        <v>14575670000</v>
      </c>
      <c r="E120" s="13" t="s">
        <v>108</v>
      </c>
      <c r="F120" s="55"/>
      <c r="G120" s="26"/>
      <c r="H120" s="30"/>
      <c r="I120" s="11"/>
    </row>
    <row r="121" spans="1:9" x14ac:dyDescent="0.2">
      <c r="A121" s="21"/>
      <c r="B121" s="10" t="s">
        <v>98</v>
      </c>
      <c r="C121" s="51">
        <v>2013</v>
      </c>
      <c r="D121" s="56">
        <v>2757500000</v>
      </c>
      <c r="E121" s="13" t="s">
        <v>109</v>
      </c>
      <c r="F121" s="55"/>
      <c r="G121" s="26"/>
      <c r="H121" s="30"/>
      <c r="I121" s="11"/>
    </row>
    <row r="122" spans="1:9" x14ac:dyDescent="0.2">
      <c r="A122" s="21"/>
      <c r="B122" s="10" t="s">
        <v>100</v>
      </c>
      <c r="C122" s="51">
        <v>2009</v>
      </c>
      <c r="D122" s="56">
        <v>17854757000</v>
      </c>
      <c r="E122" s="13" t="s">
        <v>110</v>
      </c>
      <c r="F122" s="54"/>
      <c r="G122" s="26"/>
      <c r="H122" s="30"/>
      <c r="I122" s="11"/>
    </row>
    <row r="123" spans="1:9" x14ac:dyDescent="0.2">
      <c r="A123" s="21"/>
      <c r="B123" s="10" t="s">
        <v>101</v>
      </c>
      <c r="C123" s="51">
        <v>2014</v>
      </c>
      <c r="D123" s="56">
        <v>1457647000</v>
      </c>
      <c r="E123" s="13" t="s">
        <v>111</v>
      </c>
      <c r="F123" s="54"/>
      <c r="G123" s="26"/>
      <c r="H123" s="30"/>
      <c r="I123" s="11"/>
    </row>
    <row r="124" spans="1:9" x14ac:dyDescent="0.2">
      <c r="A124" s="21"/>
      <c r="B124" s="10" t="s">
        <v>102</v>
      </c>
      <c r="C124" s="51">
        <v>2011</v>
      </c>
      <c r="D124" s="56">
        <v>1765890000</v>
      </c>
      <c r="E124" s="13" t="s">
        <v>109</v>
      </c>
      <c r="F124" s="55"/>
      <c r="G124" s="26"/>
      <c r="H124" s="30"/>
      <c r="I124" s="11"/>
    </row>
    <row r="125" spans="1:9" x14ac:dyDescent="0.2">
      <c r="A125" s="21"/>
      <c r="B125" s="11"/>
      <c r="C125" s="11"/>
      <c r="D125" s="11"/>
      <c r="E125" s="11"/>
      <c r="F125" s="11"/>
      <c r="G125" s="11"/>
      <c r="H125" s="11"/>
      <c r="I125" s="11"/>
    </row>
    <row r="126" spans="1:9" x14ac:dyDescent="0.2">
      <c r="A126" s="21">
        <v>7</v>
      </c>
      <c r="B126" s="11" t="s">
        <v>115</v>
      </c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8</v>
      </c>
      <c r="B127" s="11" t="s">
        <v>116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9</v>
      </c>
      <c r="B128" s="11" t="s">
        <v>118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10</v>
      </c>
      <c r="B129" s="11" t="s">
        <v>119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11</v>
      </c>
      <c r="B130" s="11" t="s">
        <v>125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/>
      <c r="B131" s="11" t="s">
        <v>126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E0AF-761B-1A40-BCF3-25B2D2203DF4}">
  <dimension ref="A1:M240"/>
  <sheetViews>
    <sheetView zoomScale="135" zoomScaleNormal="96" workbookViewId="0">
      <selection activeCell="A5" sqref="A5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59" t="s">
        <v>155</v>
      </c>
    </row>
    <row r="2" spans="1:9" x14ac:dyDescent="0.2">
      <c r="B2" s="60" t="s">
        <v>154</v>
      </c>
    </row>
    <row r="4" spans="1:9" s="4" customFormat="1" ht="22" customHeight="1" x14ac:dyDescent="0.2">
      <c r="A4" s="61" t="s">
        <v>167</v>
      </c>
      <c r="B4" s="61"/>
      <c r="C4" s="61"/>
      <c r="D4" s="61"/>
      <c r="E4" s="61"/>
      <c r="F4" s="61"/>
      <c r="G4" s="61"/>
      <c r="H4" s="3"/>
      <c r="I4" s="3"/>
    </row>
    <row r="6" spans="1:9" s="6" customFormat="1" x14ac:dyDescent="0.2">
      <c r="A6" s="62" t="s">
        <v>0</v>
      </c>
      <c r="B6" s="62" t="s">
        <v>1</v>
      </c>
      <c r="C6" s="63" t="s">
        <v>2</v>
      </c>
      <c r="D6" s="64"/>
      <c r="E6" s="62" t="s">
        <v>67</v>
      </c>
      <c r="F6" s="62"/>
      <c r="G6" s="62" t="s">
        <v>3</v>
      </c>
      <c r="H6" s="5"/>
      <c r="I6" s="5"/>
    </row>
    <row r="7" spans="1:9" s="6" customFormat="1" x14ac:dyDescent="0.2">
      <c r="A7" s="62"/>
      <c r="B7" s="62"/>
      <c r="C7" s="65"/>
      <c r="D7" s="66"/>
      <c r="E7" s="37" t="s">
        <v>127</v>
      </c>
      <c r="F7" s="37" t="s">
        <v>128</v>
      </c>
      <c r="G7" s="62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7987000000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3750000000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11737000000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3775000000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8795000000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12570000000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12120000000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1500000000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5500000000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7000000000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3970000000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3030000000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975000000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300000000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705000000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695500000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270500000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75000000</v>
      </c>
    </row>
    <row r="33" spans="1:9" x14ac:dyDescent="0.2">
      <c r="A33" s="13"/>
      <c r="B33" s="10" t="s">
        <v>94</v>
      </c>
      <c r="C33" s="9">
        <v>50000000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10" t="s">
        <v>93</v>
      </c>
      <c r="C34" s="9">
        <v>75000000</v>
      </c>
      <c r="D34" s="14"/>
      <c r="E34" s="14"/>
      <c r="F34" s="14"/>
      <c r="G34" s="14"/>
      <c r="H34" s="15"/>
      <c r="I34" s="15"/>
    </row>
    <row r="35" spans="1:9" x14ac:dyDescent="0.2">
      <c r="A35" s="13"/>
      <c r="B35" s="8" t="s">
        <v>29</v>
      </c>
      <c r="C35" s="9"/>
      <c r="D35" s="17">
        <f>SUM(C25:C34)</f>
        <v>4056000000</v>
      </c>
      <c r="E35" s="14"/>
      <c r="F35" s="14"/>
      <c r="G35" s="14"/>
      <c r="H35" s="18"/>
      <c r="I35" s="18"/>
    </row>
    <row r="36" spans="1:9" x14ac:dyDescent="0.2">
      <c r="A36" s="13"/>
      <c r="B36" s="10" t="s">
        <v>30</v>
      </c>
      <c r="C36" s="9">
        <v>2340000000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78</v>
      </c>
      <c r="C37" s="9">
        <f>+D17+D22+D23+D35</f>
        <v>22206000000</v>
      </c>
      <c r="D37" s="14"/>
      <c r="E37" s="14"/>
      <c r="F37" s="14"/>
      <c r="G37" s="14"/>
      <c r="H37" s="15"/>
      <c r="I37" s="15"/>
    </row>
    <row r="38" spans="1:9" x14ac:dyDescent="0.2">
      <c r="A38" s="13"/>
      <c r="B38" s="10" t="s">
        <v>31</v>
      </c>
      <c r="C38" s="9">
        <v>14575000000</v>
      </c>
      <c r="D38" s="14"/>
      <c r="E38" s="14"/>
      <c r="F38" s="14"/>
      <c r="G38" s="14"/>
      <c r="H38" s="15"/>
      <c r="I38" s="15"/>
    </row>
    <row r="39" spans="1:9" s="4" customFormat="1" x14ac:dyDescent="0.2">
      <c r="A39" s="7" t="s">
        <v>32</v>
      </c>
      <c r="B39" s="8" t="s">
        <v>29</v>
      </c>
      <c r="C39" s="16"/>
      <c r="D39" s="17"/>
      <c r="E39" s="17"/>
      <c r="F39" s="17"/>
      <c r="G39" s="17"/>
      <c r="H39" s="18"/>
      <c r="I39" s="18"/>
    </row>
    <row r="40" spans="1:9" x14ac:dyDescent="0.2">
      <c r="A40" s="13"/>
      <c r="B40" s="8" t="s">
        <v>7</v>
      </c>
      <c r="C40" s="9"/>
      <c r="D40" s="17">
        <f>+C36+C37-C38</f>
        <v>9971000000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73</v>
      </c>
      <c r="C41" s="9"/>
      <c r="D41" s="17">
        <f>+D11-D40</f>
        <v>1766000000</v>
      </c>
      <c r="E41" s="14"/>
      <c r="F41" s="14"/>
      <c r="G41" s="14"/>
      <c r="H41" s="18"/>
      <c r="I41" s="18"/>
    </row>
    <row r="42" spans="1:9" x14ac:dyDescent="0.2">
      <c r="A42" s="13"/>
      <c r="B42" s="8" t="s">
        <v>33</v>
      </c>
      <c r="C42" s="9"/>
      <c r="D42" s="14"/>
      <c r="E42" s="14"/>
      <c r="F42" s="14"/>
      <c r="G42" s="14"/>
      <c r="H42" s="15"/>
      <c r="I42" s="15"/>
    </row>
    <row r="43" spans="1:9" x14ac:dyDescent="0.2">
      <c r="A43" s="7" t="s">
        <v>34</v>
      </c>
      <c r="B43" s="8" t="s">
        <v>35</v>
      </c>
      <c r="C43" s="9"/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36</v>
      </c>
      <c r="C44" s="9">
        <v>559000000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37</v>
      </c>
      <c r="C45" s="9">
        <v>8900000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38</v>
      </c>
      <c r="C46" s="9">
        <v>1230000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39</v>
      </c>
      <c r="C47" s="9">
        <v>17085000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40</v>
      </c>
      <c r="C48" s="9">
        <v>27000000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41</v>
      </c>
      <c r="C49" s="9">
        <v>7750000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42</v>
      </c>
      <c r="C50" s="9">
        <v>6000000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43</v>
      </c>
      <c r="C51" s="9">
        <v>50000000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44</v>
      </c>
      <c r="C52" s="9">
        <v>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46</v>
      </c>
      <c r="C53" s="9">
        <v>70000000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45</v>
      </c>
      <c r="C54" s="9">
        <v>20000000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99</v>
      </c>
      <c r="C55" s="9">
        <v>57000000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117</v>
      </c>
      <c r="C56" s="9">
        <v>75000000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120</v>
      </c>
      <c r="C57" s="9">
        <v>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47</v>
      </c>
      <c r="C58" s="9">
        <v>30000000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114</v>
      </c>
      <c r="C59" s="9">
        <v>25000000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8" t="s">
        <v>48</v>
      </c>
      <c r="C60" s="9"/>
      <c r="D60" s="17">
        <f>SUM(C44:C59)</f>
        <v>1078965000</v>
      </c>
      <c r="E60" s="14"/>
      <c r="F60" s="14"/>
      <c r="G60" s="14"/>
      <c r="H60" s="18"/>
      <c r="I60" s="18"/>
    </row>
    <row r="61" spans="1:13" x14ac:dyDescent="0.2">
      <c r="A61" s="7" t="s">
        <v>49</v>
      </c>
      <c r="B61" s="8" t="s">
        <v>50</v>
      </c>
      <c r="C61" s="9"/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51</v>
      </c>
      <c r="C62" s="9">
        <v>70000000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52</v>
      </c>
      <c r="C63" s="9">
        <v>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53</v>
      </c>
      <c r="C64" s="9">
        <v>9900000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54</v>
      </c>
      <c r="C65" s="9">
        <v>50000000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SUM(C62:C65)</f>
        <v>199900000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SUM(D60:D66)</f>
        <v>1278865000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D41-D67</f>
        <v>487135000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600000000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500000000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150000000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69</v>
      </c>
      <c r="C74" s="9">
        <v>200000000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71</v>
      </c>
      <c r="C75" s="9">
        <v>257000000</v>
      </c>
      <c r="D75" s="14"/>
      <c r="E75" s="14"/>
      <c r="F75" s="14"/>
      <c r="G75" s="14"/>
      <c r="H75" s="15"/>
      <c r="I75" s="15"/>
      <c r="K75" s="20"/>
      <c r="L75" s="12">
        <v>6000000</v>
      </c>
    </row>
    <row r="76" spans="1:12" x14ac:dyDescent="0.2">
      <c r="A76" s="13"/>
      <c r="B76" s="8" t="s">
        <v>60</v>
      </c>
      <c r="C76" s="9"/>
      <c r="D76" s="17">
        <f>SUM(C70:C75)</f>
        <v>1957000000</v>
      </c>
      <c r="E76" s="14"/>
      <c r="F76" s="14"/>
      <c r="G76" s="14"/>
      <c r="H76" s="18"/>
      <c r="I76" s="18"/>
    </row>
    <row r="77" spans="1:12" x14ac:dyDescent="0.2">
      <c r="A77" s="13">
        <v>7</v>
      </c>
      <c r="B77" s="8" t="s">
        <v>61</v>
      </c>
      <c r="C77" s="9"/>
      <c r="D77" s="14"/>
      <c r="E77" s="14"/>
      <c r="F77" s="14"/>
      <c r="G77" s="14"/>
      <c r="H77" s="15"/>
      <c r="I77" s="15"/>
    </row>
    <row r="78" spans="1:12" x14ac:dyDescent="0.2">
      <c r="A78" s="13"/>
      <c r="B78" s="10" t="s">
        <v>121</v>
      </c>
      <c r="C78" s="9">
        <v>10000000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124</v>
      </c>
      <c r="C79" s="9">
        <v>15750000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123</v>
      </c>
      <c r="C80" s="9">
        <v>17500000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122</v>
      </c>
      <c r="C81" s="9">
        <v>15000000</v>
      </c>
      <c r="D81" s="14"/>
      <c r="E81" s="14"/>
      <c r="F81" s="14"/>
      <c r="G81" s="14"/>
      <c r="H81" s="15"/>
      <c r="I81" s="15"/>
    </row>
    <row r="82" spans="1:11" x14ac:dyDescent="0.2">
      <c r="A82" s="13"/>
      <c r="B82" s="8" t="s">
        <v>83</v>
      </c>
      <c r="C82" s="9"/>
      <c r="D82" s="17">
        <f>SUM(C78:C81)</f>
        <v>58250000</v>
      </c>
      <c r="E82" s="14"/>
      <c r="F82" s="14"/>
      <c r="G82" s="14"/>
      <c r="H82" s="15"/>
      <c r="I82" s="15"/>
    </row>
    <row r="83" spans="1:11" x14ac:dyDescent="0.2">
      <c r="A83" s="43">
        <v>8</v>
      </c>
      <c r="B83" s="44" t="s">
        <v>62</v>
      </c>
      <c r="C83" s="45"/>
      <c r="D83" s="46">
        <f>+D68+D76-D82</f>
        <v>2385885000</v>
      </c>
      <c r="E83" s="47"/>
      <c r="F83" s="47"/>
      <c r="G83" s="47"/>
      <c r="H83" s="15"/>
      <c r="I83" s="15"/>
    </row>
    <row r="84" spans="1:11" x14ac:dyDescent="0.2">
      <c r="A84" s="13">
        <v>9</v>
      </c>
      <c r="B84" s="8" t="s">
        <v>63</v>
      </c>
      <c r="C84" s="9"/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79</v>
      </c>
      <c r="C85" s="9">
        <v>167000000</v>
      </c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70</v>
      </c>
      <c r="C86" s="9">
        <v>250000000</v>
      </c>
      <c r="D86" s="14"/>
      <c r="E86" s="14"/>
      <c r="F86" s="14"/>
      <c r="G86" s="14"/>
      <c r="H86" s="15"/>
      <c r="I86" s="15"/>
      <c r="K86" s="19"/>
    </row>
    <row r="87" spans="1:11" x14ac:dyDescent="0.2">
      <c r="A87" s="13"/>
      <c r="B87" s="8" t="s">
        <v>80</v>
      </c>
      <c r="C87" s="9"/>
      <c r="D87" s="17">
        <f>SUM(C85:C86)</f>
        <v>417000000</v>
      </c>
      <c r="E87" s="14"/>
      <c r="F87" s="14"/>
      <c r="G87" s="14"/>
      <c r="H87" s="15"/>
      <c r="I87" s="15"/>
      <c r="K87" s="19"/>
    </row>
    <row r="88" spans="1:11" x14ac:dyDescent="0.2">
      <c r="A88" s="13">
        <v>10</v>
      </c>
      <c r="B88" s="8" t="s">
        <v>64</v>
      </c>
      <c r="C88" s="9"/>
      <c r="D88" s="17">
        <f>+D83+D87</f>
        <v>2802885000</v>
      </c>
      <c r="E88" s="14"/>
      <c r="F88" s="14"/>
      <c r="G88" s="14"/>
      <c r="H88" s="18"/>
      <c r="I88" s="15"/>
    </row>
    <row r="89" spans="1:11" x14ac:dyDescent="0.2">
      <c r="A89" s="13"/>
      <c r="B89" s="8" t="s">
        <v>72</v>
      </c>
      <c r="C89" s="9">
        <v>500000000</v>
      </c>
      <c r="D89" s="17">
        <f>C89</f>
        <v>500000000</v>
      </c>
      <c r="E89" s="14"/>
      <c r="F89" s="14"/>
      <c r="G89" s="14"/>
      <c r="H89" s="15"/>
      <c r="I89" s="15"/>
    </row>
    <row r="90" spans="1:11" x14ac:dyDescent="0.2">
      <c r="A90" s="38"/>
      <c r="B90" s="39" t="s">
        <v>81</v>
      </c>
      <c r="C90" s="40"/>
      <c r="D90" s="41">
        <f>+D88-D89</f>
        <v>2302885000</v>
      </c>
      <c r="E90" s="42"/>
      <c r="F90" s="42"/>
      <c r="G90" s="42"/>
      <c r="H90" s="15"/>
      <c r="I90" s="15"/>
    </row>
    <row r="91" spans="1:11" x14ac:dyDescent="0.2">
      <c r="A91" s="21"/>
      <c r="B91" s="22"/>
      <c r="C91" s="30"/>
      <c r="D91" s="18"/>
      <c r="E91" s="15"/>
      <c r="F91" s="15"/>
      <c r="G91" s="15"/>
      <c r="H91" s="15"/>
      <c r="I91" s="15"/>
    </row>
    <row r="92" spans="1:11" ht="16" thickBot="1" x14ac:dyDescent="0.25">
      <c r="A92" s="21"/>
      <c r="B92" s="11"/>
      <c r="C92" s="11"/>
      <c r="D92" s="11"/>
      <c r="E92" s="11"/>
      <c r="F92" s="11"/>
      <c r="G92" s="22"/>
      <c r="H92" s="18"/>
      <c r="I92" s="18"/>
    </row>
    <row r="93" spans="1:11" x14ac:dyDescent="0.2">
      <c r="A93" s="21"/>
      <c r="B93" s="1" t="s">
        <v>75</v>
      </c>
      <c r="C93" s="23"/>
      <c r="D93" s="23"/>
      <c r="E93" s="24"/>
      <c r="F93" s="24"/>
      <c r="G93" s="24"/>
      <c r="H93" s="25"/>
      <c r="I93" s="11"/>
    </row>
    <row r="94" spans="1:11" x14ac:dyDescent="0.2">
      <c r="A94" s="21"/>
      <c r="B94" s="2" t="s">
        <v>76</v>
      </c>
      <c r="C94" s="15"/>
      <c r="D94" s="15"/>
      <c r="E94" s="11"/>
      <c r="F94" s="11"/>
      <c r="G94" s="26"/>
      <c r="H94" s="27"/>
      <c r="I94" s="11"/>
    </row>
    <row r="95" spans="1:11" x14ac:dyDescent="0.2">
      <c r="A95" s="21"/>
      <c r="B95" s="2" t="s">
        <v>77</v>
      </c>
      <c r="C95" s="15"/>
      <c r="D95" s="18"/>
      <c r="E95" s="11"/>
      <c r="F95" s="11"/>
      <c r="G95" s="15"/>
      <c r="H95" s="27"/>
      <c r="I95" s="11"/>
    </row>
    <row r="96" spans="1:11" x14ac:dyDescent="0.2">
      <c r="A96" s="21"/>
      <c r="B96" s="2" t="s">
        <v>74</v>
      </c>
      <c r="C96" s="11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26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1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2"/>
      <c r="C102" s="11"/>
      <c r="D102" s="11"/>
      <c r="E102" s="11"/>
      <c r="F102" s="11"/>
      <c r="G102" s="11"/>
      <c r="H102" s="28"/>
      <c r="I102" s="11"/>
    </row>
    <row r="103" spans="1:9" x14ac:dyDescent="0.2">
      <c r="A103" s="21"/>
      <c r="B103" s="2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"/>
      <c r="C105" s="33"/>
      <c r="D105" s="11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11"/>
      <c r="E106" s="11"/>
      <c r="F106" s="11"/>
      <c r="G106" s="11"/>
      <c r="H106" s="28"/>
      <c r="I106" s="11"/>
    </row>
    <row r="107" spans="1:9" ht="16" thickBot="1" x14ac:dyDescent="0.25">
      <c r="A107" s="21"/>
      <c r="B107" s="34"/>
      <c r="C107" s="35"/>
      <c r="D107" s="35"/>
      <c r="E107" s="35"/>
      <c r="F107" s="35"/>
      <c r="G107" s="35"/>
      <c r="H107" s="36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22" t="s">
        <v>84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1</v>
      </c>
      <c r="B111" s="11" t="s">
        <v>85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2</v>
      </c>
      <c r="B112" s="11" t="s">
        <v>90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3</v>
      </c>
      <c r="B113" s="11" t="s">
        <v>86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/>
      <c r="B114" s="11" t="s">
        <v>87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4</v>
      </c>
      <c r="B115" s="11" t="s">
        <v>89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5</v>
      </c>
      <c r="B116" s="11" t="s">
        <v>112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6</v>
      </c>
      <c r="B117" s="11" t="s">
        <v>113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50" t="s">
        <v>103</v>
      </c>
      <c r="C119" s="50" t="s">
        <v>105</v>
      </c>
      <c r="D119" s="50" t="s">
        <v>104</v>
      </c>
      <c r="E119" s="52" t="s">
        <v>106</v>
      </c>
      <c r="F119" s="53"/>
      <c r="G119" s="11"/>
      <c r="H119" s="11"/>
      <c r="I119" s="11"/>
    </row>
    <row r="120" spans="1:9" x14ac:dyDescent="0.2">
      <c r="A120" s="21"/>
      <c r="B120" s="10" t="s">
        <v>96</v>
      </c>
      <c r="C120" s="51">
        <v>2009</v>
      </c>
      <c r="D120" s="56">
        <v>21359750000</v>
      </c>
      <c r="E120" s="13" t="s">
        <v>107</v>
      </c>
      <c r="F120" s="54"/>
      <c r="G120" s="26"/>
      <c r="H120" s="30"/>
      <c r="I120" s="11"/>
    </row>
    <row r="121" spans="1:9" x14ac:dyDescent="0.2">
      <c r="A121" s="21"/>
      <c r="B121" s="10" t="s">
        <v>97</v>
      </c>
      <c r="C121" s="51">
        <v>2012</v>
      </c>
      <c r="D121" s="56">
        <v>14575670000</v>
      </c>
      <c r="E121" s="13" t="s">
        <v>108</v>
      </c>
      <c r="F121" s="55"/>
      <c r="G121" s="26"/>
      <c r="H121" s="30"/>
      <c r="I121" s="11"/>
    </row>
    <row r="122" spans="1:9" x14ac:dyDescent="0.2">
      <c r="A122" s="21"/>
      <c r="B122" s="10" t="s">
        <v>98</v>
      </c>
      <c r="C122" s="51">
        <v>2013</v>
      </c>
      <c r="D122" s="56">
        <v>2757500000</v>
      </c>
      <c r="E122" s="13" t="s">
        <v>109</v>
      </c>
      <c r="F122" s="55"/>
      <c r="G122" s="26"/>
      <c r="H122" s="30"/>
      <c r="I122" s="11"/>
    </row>
    <row r="123" spans="1:9" x14ac:dyDescent="0.2">
      <c r="A123" s="21"/>
      <c r="B123" s="10" t="s">
        <v>100</v>
      </c>
      <c r="C123" s="51">
        <v>2009</v>
      </c>
      <c r="D123" s="56">
        <v>17854757000</v>
      </c>
      <c r="E123" s="13" t="s">
        <v>110</v>
      </c>
      <c r="F123" s="54"/>
      <c r="G123" s="26"/>
      <c r="H123" s="30"/>
      <c r="I123" s="11"/>
    </row>
    <row r="124" spans="1:9" x14ac:dyDescent="0.2">
      <c r="A124" s="21"/>
      <c r="B124" s="10" t="s">
        <v>101</v>
      </c>
      <c r="C124" s="51">
        <v>2014</v>
      </c>
      <c r="D124" s="56">
        <v>1457647000</v>
      </c>
      <c r="E124" s="13" t="s">
        <v>111</v>
      </c>
      <c r="F124" s="54"/>
      <c r="G124" s="26"/>
      <c r="H124" s="30"/>
      <c r="I124" s="11"/>
    </row>
    <row r="125" spans="1:9" x14ac:dyDescent="0.2">
      <c r="A125" s="21"/>
      <c r="B125" s="10" t="s">
        <v>102</v>
      </c>
      <c r="C125" s="51">
        <v>2011</v>
      </c>
      <c r="D125" s="56">
        <v>1765890000</v>
      </c>
      <c r="E125" s="13" t="s">
        <v>109</v>
      </c>
      <c r="F125" s="55"/>
      <c r="G125" s="26"/>
      <c r="H125" s="30"/>
      <c r="I125" s="11"/>
    </row>
    <row r="126" spans="1:9" x14ac:dyDescent="0.2">
      <c r="A126" s="2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7</v>
      </c>
      <c r="B127" s="11" t="s">
        <v>115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8</v>
      </c>
      <c r="B128" s="11" t="s">
        <v>116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9</v>
      </c>
      <c r="B129" s="11" t="s">
        <v>118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10</v>
      </c>
      <c r="B130" s="11" t="s">
        <v>119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11</v>
      </c>
      <c r="B131" s="11" t="s">
        <v>125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 t="s">
        <v>126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NIM 0</vt:lpstr>
      <vt:lpstr>NIM 1</vt:lpstr>
      <vt:lpstr>NIM 2</vt:lpstr>
      <vt:lpstr>NIM 3</vt:lpstr>
      <vt:lpstr>NIM 4</vt:lpstr>
      <vt:lpstr>NIM 5</vt:lpstr>
      <vt:lpstr>NIM 6</vt:lpstr>
      <vt:lpstr>NIM 7</vt:lpstr>
      <vt:lpstr>NIM 8</vt:lpstr>
      <vt:lpstr>NIM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siti kurnia</cp:lastModifiedBy>
  <cp:lastPrinted>2019-12-11T13:41:17Z</cp:lastPrinted>
  <dcterms:created xsi:type="dcterms:W3CDTF">2019-12-11T13:14:33Z</dcterms:created>
  <dcterms:modified xsi:type="dcterms:W3CDTF">2020-01-21T14:27:33Z</dcterms:modified>
</cp:coreProperties>
</file>